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225" windowWidth="14805" windowHeight="7890"/>
  </bookViews>
  <sheets>
    <sheet name="ОС" sheetId="3" r:id="rId1"/>
    <sheet name="Лист1" sheetId="4" r:id="rId2"/>
  </sheets>
  <definedNames>
    <definedName name="_xlnm.Print_Area" localSheetId="0">ОС!$B$1:$U$196</definedName>
  </definedNames>
  <calcPr calcId="152511"/>
</workbook>
</file>

<file path=xl/calcChain.xml><?xml version="1.0" encoding="utf-8"?>
<calcChain xmlns="http://schemas.openxmlformats.org/spreadsheetml/2006/main">
  <c r="T186" i="3" l="1"/>
  <c r="T185" i="3"/>
  <c r="T160" i="3"/>
  <c r="T135" i="3"/>
  <c r="T110" i="3"/>
  <c r="T85" i="3"/>
  <c r="T60" i="3"/>
  <c r="T35" i="3"/>
  <c r="G186" i="3" l="1"/>
  <c r="R184" i="3"/>
  <c r="P184" i="3"/>
  <c r="N184" i="3"/>
  <c r="K184" i="3"/>
  <c r="L184" i="3" s="1"/>
  <c r="L185" i="3" s="1"/>
  <c r="L186" i="3" s="1"/>
  <c r="R183" i="3"/>
  <c r="P183" i="3"/>
  <c r="N183" i="3"/>
  <c r="S183" i="3" s="1"/>
  <c r="R182" i="3"/>
  <c r="P182" i="3"/>
  <c r="N182" i="3"/>
  <c r="R181" i="3"/>
  <c r="P181" i="3"/>
  <c r="N181" i="3"/>
  <c r="S181" i="3" s="1"/>
  <c r="R180" i="3"/>
  <c r="P180" i="3"/>
  <c r="N180" i="3"/>
  <c r="R179" i="3"/>
  <c r="P179" i="3"/>
  <c r="N179" i="3"/>
  <c r="S179" i="3" s="1"/>
  <c r="R178" i="3"/>
  <c r="P178" i="3"/>
  <c r="N178" i="3"/>
  <c r="S178" i="3" s="1"/>
  <c r="R177" i="3"/>
  <c r="P177" i="3"/>
  <c r="N177" i="3"/>
  <c r="S177" i="3" s="1"/>
  <c r="R176" i="3"/>
  <c r="P176" i="3"/>
  <c r="N176" i="3"/>
  <c r="S176" i="3" s="1"/>
  <c r="R175" i="3"/>
  <c r="P175" i="3"/>
  <c r="N175" i="3"/>
  <c r="R174" i="3"/>
  <c r="P174" i="3"/>
  <c r="N174" i="3"/>
  <c r="S174" i="3" s="1"/>
  <c r="R173" i="3"/>
  <c r="P173" i="3"/>
  <c r="N173" i="3"/>
  <c r="R172" i="3"/>
  <c r="P172" i="3"/>
  <c r="N172" i="3"/>
  <c r="S172" i="3" s="1"/>
  <c r="R171" i="3"/>
  <c r="P171" i="3"/>
  <c r="N171" i="3"/>
  <c r="S171" i="3" s="1"/>
  <c r="K171" i="3"/>
  <c r="L171" i="3" s="1"/>
  <c r="R170" i="3"/>
  <c r="P170" i="3"/>
  <c r="N170" i="3"/>
  <c r="K170" i="3"/>
  <c r="L170" i="3" s="1"/>
  <c r="R169" i="3"/>
  <c r="S169" i="3" s="1"/>
  <c r="P169" i="3"/>
  <c r="N169" i="3"/>
  <c r="K169" i="3"/>
  <c r="L169" i="3" s="1"/>
  <c r="R168" i="3"/>
  <c r="P168" i="3"/>
  <c r="N168" i="3"/>
  <c r="K168" i="3"/>
  <c r="L168" i="3" s="1"/>
  <c r="R167" i="3"/>
  <c r="P167" i="3"/>
  <c r="N167" i="3"/>
  <c r="K167" i="3"/>
  <c r="L167" i="3" s="1"/>
  <c r="R166" i="3"/>
  <c r="P166" i="3"/>
  <c r="N166" i="3"/>
  <c r="K166" i="3"/>
  <c r="L166" i="3" s="1"/>
  <c r="R165" i="3"/>
  <c r="P165" i="3"/>
  <c r="N165" i="3"/>
  <c r="S165" i="3" s="1"/>
  <c r="K165" i="3"/>
  <c r="L165" i="3" s="1"/>
  <c r="R164" i="3"/>
  <c r="P164" i="3"/>
  <c r="S164" i="3" s="1"/>
  <c r="N164" i="3"/>
  <c r="K164" i="3"/>
  <c r="L164" i="3" s="1"/>
  <c r="R163" i="3"/>
  <c r="P163" i="3"/>
  <c r="N163" i="3"/>
  <c r="K163" i="3"/>
  <c r="L163" i="3" s="1"/>
  <c r="R162" i="3"/>
  <c r="P162" i="3"/>
  <c r="N162" i="3"/>
  <c r="S162" i="3" s="1"/>
  <c r="K162" i="3"/>
  <c r="L162" i="3" s="1"/>
  <c r="R161" i="3"/>
  <c r="P161" i="3"/>
  <c r="N161" i="3"/>
  <c r="K161" i="3"/>
  <c r="L161" i="3" s="1"/>
  <c r="N185" i="3" l="1"/>
  <c r="S167" i="3"/>
  <c r="S170" i="3"/>
  <c r="S163" i="3"/>
  <c r="S166" i="3"/>
  <c r="S180" i="3"/>
  <c r="S161" i="3"/>
  <c r="R185" i="3"/>
  <c r="P185" i="3"/>
  <c r="S168" i="3"/>
  <c r="S175" i="3"/>
  <c r="S182" i="3"/>
  <c r="S173" i="3"/>
  <c r="S184" i="3"/>
  <c r="S185" i="3" l="1"/>
  <c r="R159" i="3" l="1"/>
  <c r="P159" i="3"/>
  <c r="N159" i="3"/>
  <c r="K159" i="3"/>
  <c r="L159" i="3" s="1"/>
  <c r="L160" i="3" s="1"/>
  <c r="R158" i="3"/>
  <c r="P158" i="3"/>
  <c r="N158" i="3"/>
  <c r="R157" i="3"/>
  <c r="P157" i="3"/>
  <c r="N157" i="3"/>
  <c r="R156" i="3"/>
  <c r="P156" i="3"/>
  <c r="N156" i="3"/>
  <c r="R155" i="3"/>
  <c r="P155" i="3"/>
  <c r="N155" i="3"/>
  <c r="R154" i="3"/>
  <c r="P154" i="3"/>
  <c r="N154" i="3"/>
  <c r="R153" i="3"/>
  <c r="P153" i="3"/>
  <c r="N153" i="3"/>
  <c r="R152" i="3"/>
  <c r="P152" i="3"/>
  <c r="N152" i="3"/>
  <c r="R151" i="3"/>
  <c r="P151" i="3"/>
  <c r="N151" i="3"/>
  <c r="R150" i="3"/>
  <c r="P150" i="3"/>
  <c r="N150" i="3"/>
  <c r="R149" i="3"/>
  <c r="P149" i="3"/>
  <c r="N149" i="3"/>
  <c r="R148" i="3"/>
  <c r="P148" i="3"/>
  <c r="N148" i="3"/>
  <c r="R147" i="3"/>
  <c r="P147" i="3"/>
  <c r="N147" i="3"/>
  <c r="R146" i="3"/>
  <c r="P146" i="3"/>
  <c r="N146" i="3"/>
  <c r="K146" i="3"/>
  <c r="L146" i="3" s="1"/>
  <c r="R145" i="3"/>
  <c r="P145" i="3"/>
  <c r="N145" i="3"/>
  <c r="S145" i="3" s="1"/>
  <c r="K145" i="3"/>
  <c r="L145" i="3" s="1"/>
  <c r="R144" i="3"/>
  <c r="P144" i="3"/>
  <c r="N144" i="3"/>
  <c r="K144" i="3"/>
  <c r="L144" i="3" s="1"/>
  <c r="R143" i="3"/>
  <c r="P143" i="3"/>
  <c r="N143" i="3"/>
  <c r="K143" i="3"/>
  <c r="L143" i="3" s="1"/>
  <c r="R142" i="3"/>
  <c r="P142" i="3"/>
  <c r="N142" i="3"/>
  <c r="S142" i="3" s="1"/>
  <c r="K142" i="3"/>
  <c r="L142" i="3" s="1"/>
  <c r="R141" i="3"/>
  <c r="P141" i="3"/>
  <c r="N141" i="3"/>
  <c r="S141" i="3" s="1"/>
  <c r="K141" i="3"/>
  <c r="L141" i="3" s="1"/>
  <c r="R140" i="3"/>
  <c r="P140" i="3"/>
  <c r="N140" i="3"/>
  <c r="K140" i="3"/>
  <c r="L140" i="3" s="1"/>
  <c r="R139" i="3"/>
  <c r="P139" i="3"/>
  <c r="N139" i="3"/>
  <c r="K139" i="3"/>
  <c r="L139" i="3" s="1"/>
  <c r="R138" i="3"/>
  <c r="P138" i="3"/>
  <c r="N138" i="3"/>
  <c r="S138" i="3" s="1"/>
  <c r="K138" i="3"/>
  <c r="L138" i="3" s="1"/>
  <c r="R137" i="3"/>
  <c r="P137" i="3"/>
  <c r="N137" i="3"/>
  <c r="K137" i="3"/>
  <c r="L137" i="3" s="1"/>
  <c r="R136" i="3"/>
  <c r="P136" i="3"/>
  <c r="P160" i="3" s="1"/>
  <c r="N136" i="3"/>
  <c r="K136" i="3"/>
  <c r="L136" i="3" s="1"/>
  <c r="R160" i="3" l="1"/>
  <c r="S149" i="3"/>
  <c r="S151" i="3"/>
  <c r="S157" i="3"/>
  <c r="S144" i="3"/>
  <c r="S137" i="3"/>
  <c r="S140" i="3"/>
  <c r="S159" i="3"/>
  <c r="S139" i="3"/>
  <c r="S146" i="3"/>
  <c r="S148" i="3"/>
  <c r="S154" i="3"/>
  <c r="S156" i="3"/>
  <c r="S150" i="3"/>
  <c r="S158" i="3"/>
  <c r="S153" i="3"/>
  <c r="S152" i="3"/>
  <c r="S136" i="3"/>
  <c r="S143" i="3"/>
  <c r="S147" i="3"/>
  <c r="S155" i="3"/>
  <c r="N160" i="3"/>
  <c r="S160" i="3" l="1"/>
  <c r="R134" i="3" l="1"/>
  <c r="P134" i="3"/>
  <c r="N134" i="3"/>
  <c r="S134" i="3" s="1"/>
  <c r="K134" i="3"/>
  <c r="L134" i="3" s="1"/>
  <c r="L135" i="3" s="1"/>
  <c r="R133" i="3"/>
  <c r="P133" i="3"/>
  <c r="N133" i="3"/>
  <c r="R132" i="3"/>
  <c r="P132" i="3"/>
  <c r="N132" i="3"/>
  <c r="S132" i="3" s="1"/>
  <c r="R131" i="3"/>
  <c r="P131" i="3"/>
  <c r="N131" i="3"/>
  <c r="R130" i="3"/>
  <c r="P130" i="3"/>
  <c r="N130" i="3"/>
  <c r="R129" i="3"/>
  <c r="P129" i="3"/>
  <c r="N129" i="3"/>
  <c r="R128" i="3"/>
  <c r="P128" i="3"/>
  <c r="N128" i="3"/>
  <c r="S128" i="3" s="1"/>
  <c r="R127" i="3"/>
  <c r="P127" i="3"/>
  <c r="N127" i="3"/>
  <c r="R126" i="3"/>
  <c r="P126" i="3"/>
  <c r="N126" i="3"/>
  <c r="S126" i="3" s="1"/>
  <c r="R125" i="3"/>
  <c r="P125" i="3"/>
  <c r="N125" i="3"/>
  <c r="R124" i="3"/>
  <c r="P124" i="3"/>
  <c r="N124" i="3"/>
  <c r="R123" i="3"/>
  <c r="P123" i="3"/>
  <c r="N123" i="3"/>
  <c r="R122" i="3"/>
  <c r="P122" i="3"/>
  <c r="N122" i="3"/>
  <c r="R121" i="3"/>
  <c r="P121" i="3"/>
  <c r="N121" i="3"/>
  <c r="K121" i="3"/>
  <c r="L121" i="3" s="1"/>
  <c r="R120" i="3"/>
  <c r="P120" i="3"/>
  <c r="N120" i="3"/>
  <c r="K120" i="3"/>
  <c r="L120" i="3" s="1"/>
  <c r="R119" i="3"/>
  <c r="P119" i="3"/>
  <c r="N119" i="3"/>
  <c r="S119" i="3" s="1"/>
  <c r="K119" i="3"/>
  <c r="L119" i="3" s="1"/>
  <c r="R118" i="3"/>
  <c r="S118" i="3" s="1"/>
  <c r="P118" i="3"/>
  <c r="N118" i="3"/>
  <c r="K118" i="3"/>
  <c r="L118" i="3" s="1"/>
  <c r="R117" i="3"/>
  <c r="P117" i="3"/>
  <c r="N117" i="3"/>
  <c r="S117" i="3" s="1"/>
  <c r="K117" i="3"/>
  <c r="L117" i="3" s="1"/>
  <c r="R116" i="3"/>
  <c r="P116" i="3"/>
  <c r="N116" i="3"/>
  <c r="S116" i="3" s="1"/>
  <c r="K116" i="3"/>
  <c r="L116" i="3" s="1"/>
  <c r="R115" i="3"/>
  <c r="P115" i="3"/>
  <c r="N115" i="3"/>
  <c r="K115" i="3"/>
  <c r="L115" i="3" s="1"/>
  <c r="R114" i="3"/>
  <c r="P114" i="3"/>
  <c r="N114" i="3"/>
  <c r="S114" i="3" s="1"/>
  <c r="K114" i="3"/>
  <c r="L114" i="3" s="1"/>
  <c r="R113" i="3"/>
  <c r="P113" i="3"/>
  <c r="N113" i="3"/>
  <c r="K113" i="3"/>
  <c r="L113" i="3" s="1"/>
  <c r="R112" i="3"/>
  <c r="P112" i="3"/>
  <c r="N112" i="3"/>
  <c r="K112" i="3"/>
  <c r="L112" i="3" s="1"/>
  <c r="R111" i="3"/>
  <c r="P111" i="3"/>
  <c r="N111" i="3"/>
  <c r="S111" i="3" s="1"/>
  <c r="K111" i="3"/>
  <c r="L111" i="3" s="1"/>
  <c r="S112" i="3" l="1"/>
  <c r="S115" i="3"/>
  <c r="S123" i="3"/>
  <c r="S127" i="3"/>
  <c r="S129" i="3"/>
  <c r="S131" i="3"/>
  <c r="S121" i="3"/>
  <c r="S124" i="3"/>
  <c r="P135" i="3"/>
  <c r="S122" i="3"/>
  <c r="S130" i="3"/>
  <c r="R135" i="3"/>
  <c r="S113" i="3"/>
  <c r="S120" i="3"/>
  <c r="S125" i="3"/>
  <c r="S133" i="3"/>
  <c r="N135" i="3"/>
  <c r="S135" i="3" l="1"/>
  <c r="R109" i="3" l="1"/>
  <c r="P109" i="3"/>
  <c r="N109" i="3"/>
  <c r="K109" i="3"/>
  <c r="L109" i="3" s="1"/>
  <c r="L110" i="3" s="1"/>
  <c r="R108" i="3"/>
  <c r="P108" i="3"/>
  <c r="N108" i="3"/>
  <c r="R107" i="3"/>
  <c r="P107" i="3"/>
  <c r="N107" i="3"/>
  <c r="R106" i="3"/>
  <c r="P106" i="3"/>
  <c r="N106" i="3"/>
  <c r="R105" i="3"/>
  <c r="P105" i="3"/>
  <c r="N105" i="3"/>
  <c r="S105" i="3" s="1"/>
  <c r="R104" i="3"/>
  <c r="P104" i="3"/>
  <c r="N104" i="3"/>
  <c r="R103" i="3"/>
  <c r="P103" i="3"/>
  <c r="N103" i="3"/>
  <c r="S103" i="3" s="1"/>
  <c r="R102" i="3"/>
  <c r="P102" i="3"/>
  <c r="N102" i="3"/>
  <c r="R101" i="3"/>
  <c r="P101" i="3"/>
  <c r="N101" i="3"/>
  <c r="R100" i="3"/>
  <c r="P100" i="3"/>
  <c r="N100" i="3"/>
  <c r="R99" i="3"/>
  <c r="P99" i="3"/>
  <c r="N99" i="3"/>
  <c r="S99" i="3" s="1"/>
  <c r="R98" i="3"/>
  <c r="P98" i="3"/>
  <c r="N98" i="3"/>
  <c r="R97" i="3"/>
  <c r="P97" i="3"/>
  <c r="N97" i="3"/>
  <c r="S97" i="3" s="1"/>
  <c r="R96" i="3"/>
  <c r="P96" i="3"/>
  <c r="N96" i="3"/>
  <c r="K96" i="3"/>
  <c r="L96" i="3" s="1"/>
  <c r="R95" i="3"/>
  <c r="P95" i="3"/>
  <c r="N95" i="3"/>
  <c r="K95" i="3"/>
  <c r="L95" i="3" s="1"/>
  <c r="R94" i="3"/>
  <c r="P94" i="3"/>
  <c r="N94" i="3"/>
  <c r="S94" i="3" s="1"/>
  <c r="K94" i="3"/>
  <c r="L94" i="3" s="1"/>
  <c r="R93" i="3"/>
  <c r="P93" i="3"/>
  <c r="N93" i="3"/>
  <c r="K93" i="3"/>
  <c r="L93" i="3" s="1"/>
  <c r="R92" i="3"/>
  <c r="P92" i="3"/>
  <c r="N92" i="3"/>
  <c r="K92" i="3"/>
  <c r="L92" i="3" s="1"/>
  <c r="R91" i="3"/>
  <c r="P91" i="3"/>
  <c r="N91" i="3"/>
  <c r="K91" i="3"/>
  <c r="L91" i="3" s="1"/>
  <c r="R90" i="3"/>
  <c r="P90" i="3"/>
  <c r="N90" i="3"/>
  <c r="K90" i="3"/>
  <c r="L90" i="3" s="1"/>
  <c r="R89" i="3"/>
  <c r="P89" i="3"/>
  <c r="N89" i="3"/>
  <c r="K89" i="3"/>
  <c r="L89" i="3" s="1"/>
  <c r="R88" i="3"/>
  <c r="P88" i="3"/>
  <c r="N88" i="3"/>
  <c r="S88" i="3" s="1"/>
  <c r="K88" i="3"/>
  <c r="L88" i="3" s="1"/>
  <c r="R87" i="3"/>
  <c r="P87" i="3"/>
  <c r="N87" i="3"/>
  <c r="K87" i="3"/>
  <c r="L87" i="3" s="1"/>
  <c r="R86" i="3"/>
  <c r="P86" i="3"/>
  <c r="N86" i="3"/>
  <c r="K86" i="3"/>
  <c r="L86" i="3" s="1"/>
  <c r="S101" i="3" l="1"/>
  <c r="S87" i="3"/>
  <c r="S90" i="3"/>
  <c r="S107" i="3"/>
  <c r="S98" i="3"/>
  <c r="S102" i="3"/>
  <c r="N110" i="3"/>
  <c r="S95" i="3"/>
  <c r="S104" i="3"/>
  <c r="S106" i="3"/>
  <c r="S108" i="3"/>
  <c r="S93" i="3"/>
  <c r="S86" i="3"/>
  <c r="P110" i="3"/>
  <c r="S92" i="3"/>
  <c r="S100" i="3"/>
  <c r="R110" i="3"/>
  <c r="S96" i="3"/>
  <c r="S109" i="3"/>
  <c r="S89" i="3"/>
  <c r="S91" i="3"/>
  <c r="S110" i="3" l="1"/>
  <c r="S84" i="3"/>
  <c r="R84" i="3"/>
  <c r="P84" i="3"/>
  <c r="N84" i="3"/>
  <c r="K84" i="3"/>
  <c r="L84" i="3" s="1"/>
  <c r="L85" i="3" s="1"/>
  <c r="R83" i="3"/>
  <c r="P83" i="3"/>
  <c r="N83" i="3"/>
  <c r="R82" i="3"/>
  <c r="P82" i="3"/>
  <c r="N82" i="3"/>
  <c r="S82" i="3" s="1"/>
  <c r="R81" i="3"/>
  <c r="P81" i="3"/>
  <c r="N81" i="3"/>
  <c r="R80" i="3"/>
  <c r="P80" i="3"/>
  <c r="N80" i="3"/>
  <c r="R79" i="3"/>
  <c r="P79" i="3"/>
  <c r="N79" i="3"/>
  <c r="R78" i="3"/>
  <c r="P78" i="3"/>
  <c r="N78" i="3"/>
  <c r="S78" i="3" s="1"/>
  <c r="R77" i="3"/>
  <c r="P77" i="3"/>
  <c r="N77" i="3"/>
  <c r="R76" i="3"/>
  <c r="P76" i="3"/>
  <c r="N76" i="3"/>
  <c r="S76" i="3" s="1"/>
  <c r="R75" i="3"/>
  <c r="P75" i="3"/>
  <c r="N75" i="3"/>
  <c r="R74" i="3"/>
  <c r="P74" i="3"/>
  <c r="N74" i="3"/>
  <c r="R73" i="3"/>
  <c r="P73" i="3"/>
  <c r="N73" i="3"/>
  <c r="R72" i="3"/>
  <c r="P72" i="3"/>
  <c r="N72" i="3"/>
  <c r="R71" i="3"/>
  <c r="P71" i="3"/>
  <c r="N71" i="3"/>
  <c r="K71" i="3"/>
  <c r="L71" i="3" s="1"/>
  <c r="R70" i="3"/>
  <c r="P70" i="3"/>
  <c r="N70" i="3"/>
  <c r="L70" i="3"/>
  <c r="K70" i="3"/>
  <c r="R69" i="3"/>
  <c r="P69" i="3"/>
  <c r="N69" i="3"/>
  <c r="S69" i="3" s="1"/>
  <c r="K69" i="3"/>
  <c r="L69" i="3" s="1"/>
  <c r="S68" i="3"/>
  <c r="R68" i="3"/>
  <c r="P68" i="3"/>
  <c r="N68" i="3"/>
  <c r="K68" i="3"/>
  <c r="L68" i="3" s="1"/>
  <c r="R67" i="3"/>
  <c r="P67" i="3"/>
  <c r="N67" i="3"/>
  <c r="K67" i="3"/>
  <c r="L67" i="3" s="1"/>
  <c r="R66" i="3"/>
  <c r="P66" i="3"/>
  <c r="N66" i="3"/>
  <c r="S66" i="3" s="1"/>
  <c r="K66" i="3"/>
  <c r="L66" i="3" s="1"/>
  <c r="R65" i="3"/>
  <c r="P65" i="3"/>
  <c r="N65" i="3"/>
  <c r="K65" i="3"/>
  <c r="L65" i="3" s="1"/>
  <c r="R64" i="3"/>
  <c r="P64" i="3"/>
  <c r="N64" i="3"/>
  <c r="K64" i="3"/>
  <c r="L64" i="3" s="1"/>
  <c r="R63" i="3"/>
  <c r="P63" i="3"/>
  <c r="N63" i="3"/>
  <c r="S63" i="3" s="1"/>
  <c r="K63" i="3"/>
  <c r="L63" i="3" s="1"/>
  <c r="R62" i="3"/>
  <c r="P62" i="3"/>
  <c r="N62" i="3"/>
  <c r="K62" i="3"/>
  <c r="L62" i="3" s="1"/>
  <c r="R61" i="3"/>
  <c r="P61" i="3"/>
  <c r="N61" i="3"/>
  <c r="K61" i="3"/>
  <c r="L61" i="3" s="1"/>
  <c r="P85" i="3" l="1"/>
  <c r="S62" i="3"/>
  <c r="S65" i="3"/>
  <c r="S61" i="3"/>
  <c r="S67" i="3"/>
  <c r="S73" i="3"/>
  <c r="S81" i="3"/>
  <c r="R85" i="3"/>
  <c r="S71" i="3"/>
  <c r="S79" i="3"/>
  <c r="S74" i="3"/>
  <c r="S77" i="3"/>
  <c r="S72" i="3"/>
  <c r="S80" i="3"/>
  <c r="S64" i="3"/>
  <c r="S70" i="3"/>
  <c r="S75" i="3"/>
  <c r="S83" i="3"/>
  <c r="N85" i="3"/>
  <c r="S85" i="3" l="1"/>
  <c r="R59" i="3" l="1"/>
  <c r="P59" i="3"/>
  <c r="N59" i="3"/>
  <c r="K59" i="3"/>
  <c r="L59" i="3" s="1"/>
  <c r="L60" i="3" s="1"/>
  <c r="R58" i="3"/>
  <c r="P58" i="3"/>
  <c r="N58" i="3"/>
  <c r="R57" i="3"/>
  <c r="P57" i="3"/>
  <c r="N57" i="3"/>
  <c r="R56" i="3"/>
  <c r="P56" i="3"/>
  <c r="N56" i="3"/>
  <c r="R55" i="3"/>
  <c r="P55" i="3"/>
  <c r="N55" i="3"/>
  <c r="S55" i="3" s="1"/>
  <c r="R54" i="3"/>
  <c r="P54" i="3"/>
  <c r="N54" i="3"/>
  <c r="R53" i="3"/>
  <c r="P53" i="3"/>
  <c r="N53" i="3"/>
  <c r="R52" i="3"/>
  <c r="P52" i="3"/>
  <c r="N52" i="3"/>
  <c r="R51" i="3"/>
  <c r="P51" i="3"/>
  <c r="N51" i="3"/>
  <c r="R50" i="3"/>
  <c r="P50" i="3"/>
  <c r="N50" i="3"/>
  <c r="R49" i="3"/>
  <c r="P49" i="3"/>
  <c r="N49" i="3"/>
  <c r="S49" i="3" s="1"/>
  <c r="R48" i="3"/>
  <c r="P48" i="3"/>
  <c r="N48" i="3"/>
  <c r="R47" i="3"/>
  <c r="P47" i="3"/>
  <c r="N47" i="3"/>
  <c r="S47" i="3" s="1"/>
  <c r="R46" i="3"/>
  <c r="P46" i="3"/>
  <c r="N46" i="3"/>
  <c r="K46" i="3"/>
  <c r="L46" i="3" s="1"/>
  <c r="R45" i="3"/>
  <c r="P45" i="3"/>
  <c r="N45" i="3"/>
  <c r="L45" i="3"/>
  <c r="K45" i="3"/>
  <c r="R44" i="3"/>
  <c r="P44" i="3"/>
  <c r="N44" i="3"/>
  <c r="S44" i="3" s="1"/>
  <c r="K44" i="3"/>
  <c r="L44" i="3" s="1"/>
  <c r="R43" i="3"/>
  <c r="P43" i="3"/>
  <c r="N43" i="3"/>
  <c r="K43" i="3"/>
  <c r="L43" i="3" s="1"/>
  <c r="R42" i="3"/>
  <c r="P42" i="3"/>
  <c r="N42" i="3"/>
  <c r="K42" i="3"/>
  <c r="L42" i="3" s="1"/>
  <c r="R41" i="3"/>
  <c r="P41" i="3"/>
  <c r="N41" i="3"/>
  <c r="S41" i="3" s="1"/>
  <c r="K41" i="3"/>
  <c r="L41" i="3" s="1"/>
  <c r="R40" i="3"/>
  <c r="P40" i="3"/>
  <c r="N40" i="3"/>
  <c r="K40" i="3"/>
  <c r="L40" i="3" s="1"/>
  <c r="R39" i="3"/>
  <c r="P39" i="3"/>
  <c r="N39" i="3"/>
  <c r="K39" i="3"/>
  <c r="L39" i="3" s="1"/>
  <c r="R38" i="3"/>
  <c r="P38" i="3"/>
  <c r="N38" i="3"/>
  <c r="S38" i="3" s="1"/>
  <c r="K38" i="3"/>
  <c r="L38" i="3" s="1"/>
  <c r="R37" i="3"/>
  <c r="P37" i="3"/>
  <c r="N37" i="3"/>
  <c r="K37" i="3"/>
  <c r="L37" i="3" s="1"/>
  <c r="R36" i="3"/>
  <c r="P36" i="3"/>
  <c r="N36" i="3"/>
  <c r="K36" i="3"/>
  <c r="L36" i="3" s="1"/>
  <c r="S37" i="3" l="1"/>
  <c r="S51" i="3"/>
  <c r="S40" i="3"/>
  <c r="S43" i="3"/>
  <c r="S53" i="3"/>
  <c r="S59" i="3"/>
  <c r="S39" i="3"/>
  <c r="S42" i="3"/>
  <c r="S48" i="3"/>
  <c r="S52" i="3"/>
  <c r="S54" i="3"/>
  <c r="S56" i="3"/>
  <c r="S45" i="3"/>
  <c r="P60" i="3"/>
  <c r="R60" i="3"/>
  <c r="S50" i="3"/>
  <c r="S57" i="3"/>
  <c r="S46" i="3"/>
  <c r="N60" i="3"/>
  <c r="S36" i="3"/>
  <c r="S58" i="3"/>
  <c r="S60" i="3" l="1"/>
  <c r="R22" i="3" l="1"/>
  <c r="R23" i="3"/>
  <c r="R24" i="3"/>
  <c r="R25" i="3"/>
  <c r="R26" i="3"/>
  <c r="R27" i="3"/>
  <c r="R28" i="3"/>
  <c r="R29" i="3"/>
  <c r="R30" i="3"/>
  <c r="R31" i="3"/>
  <c r="R32" i="3"/>
  <c r="R33" i="3"/>
  <c r="R34" i="3"/>
  <c r="P22" i="3"/>
  <c r="P23" i="3"/>
  <c r="P24" i="3"/>
  <c r="P25" i="3"/>
  <c r="P26" i="3"/>
  <c r="P27" i="3"/>
  <c r="P28" i="3"/>
  <c r="P29" i="3"/>
  <c r="P30" i="3"/>
  <c r="P31" i="3"/>
  <c r="P32" i="3"/>
  <c r="P33" i="3"/>
  <c r="P34" i="3"/>
  <c r="N22" i="3"/>
  <c r="N23" i="3"/>
  <c r="N24" i="3"/>
  <c r="N25" i="3"/>
  <c r="N26" i="3"/>
  <c r="N27" i="3"/>
  <c r="S27" i="3" s="1"/>
  <c r="N28" i="3"/>
  <c r="N29" i="3"/>
  <c r="N30" i="3"/>
  <c r="N31" i="3"/>
  <c r="N32" i="3"/>
  <c r="N33" i="3"/>
  <c r="N34" i="3"/>
  <c r="S34" i="3" l="1"/>
  <c r="S26" i="3"/>
  <c r="S23" i="3"/>
  <c r="S31" i="3"/>
  <c r="S30" i="3"/>
  <c r="S22" i="3"/>
  <c r="S29" i="3"/>
  <c r="S32" i="3"/>
  <c r="S28" i="3"/>
  <c r="S24" i="3"/>
  <c r="S33" i="3"/>
  <c r="S25" i="3"/>
  <c r="R21" i="3"/>
  <c r="P21" i="3"/>
  <c r="N21" i="3"/>
  <c r="K21" i="3"/>
  <c r="L21" i="3" s="1"/>
  <c r="R20" i="3"/>
  <c r="P20" i="3"/>
  <c r="N20" i="3"/>
  <c r="K20" i="3"/>
  <c r="L20" i="3" s="1"/>
  <c r="R19" i="3"/>
  <c r="P19" i="3"/>
  <c r="N19" i="3"/>
  <c r="K19" i="3"/>
  <c r="L19" i="3" s="1"/>
  <c r="R18" i="3"/>
  <c r="P18" i="3"/>
  <c r="N18" i="3"/>
  <c r="K18" i="3"/>
  <c r="L18" i="3" s="1"/>
  <c r="R17" i="3"/>
  <c r="P17" i="3"/>
  <c r="N17" i="3"/>
  <c r="K17" i="3"/>
  <c r="L17" i="3" s="1"/>
  <c r="R16" i="3"/>
  <c r="P16" i="3"/>
  <c r="N16" i="3"/>
  <c r="K16" i="3"/>
  <c r="L16" i="3" s="1"/>
  <c r="R15" i="3"/>
  <c r="P15" i="3"/>
  <c r="N15" i="3"/>
  <c r="K15" i="3"/>
  <c r="L15" i="3" s="1"/>
  <c r="R14" i="3"/>
  <c r="P14" i="3"/>
  <c r="N14" i="3"/>
  <c r="K14" i="3"/>
  <c r="L14" i="3" s="1"/>
  <c r="R13" i="3"/>
  <c r="P13" i="3"/>
  <c r="N13" i="3"/>
  <c r="K13" i="3"/>
  <c r="L13" i="3" s="1"/>
  <c r="K34" i="3"/>
  <c r="L34" i="3" s="1"/>
  <c r="S14" i="3" l="1"/>
  <c r="S17" i="3"/>
  <c r="S20" i="3"/>
  <c r="S21" i="3"/>
  <c r="S13" i="3"/>
  <c r="S15" i="3"/>
  <c r="S18" i="3"/>
  <c r="S16" i="3"/>
  <c r="S19" i="3"/>
  <c r="U34" i="3"/>
  <c r="N11" i="3"/>
  <c r="K11" i="3"/>
  <c r="L11" i="3" s="1"/>
  <c r="P11" i="3"/>
  <c r="R11" i="3"/>
  <c r="K12" i="3"/>
  <c r="L12" i="3" s="1"/>
  <c r="N12" i="3"/>
  <c r="P12" i="3"/>
  <c r="R12" i="3"/>
  <c r="S12" i="3" l="1"/>
  <c r="R35" i="3"/>
  <c r="R186" i="3" s="1"/>
  <c r="S11" i="3"/>
  <c r="P35" i="3"/>
  <c r="P186" i="3" s="1"/>
  <c r="N35" i="3" l="1"/>
  <c r="N186" i="3" l="1"/>
  <c r="S35" i="3"/>
  <c r="L35" i="3"/>
  <c r="T187" i="3" l="1"/>
  <c r="S186" i="3"/>
</calcChain>
</file>

<file path=xl/sharedStrings.xml><?xml version="1.0" encoding="utf-8"?>
<sst xmlns="http://schemas.openxmlformats.org/spreadsheetml/2006/main" count="570" uniqueCount="78">
  <si>
    <t>Ед. изм</t>
  </si>
  <si>
    <t xml:space="preserve">(должность) </t>
  </si>
  <si>
    <t>(подпись)</t>
  </si>
  <si>
    <t>(расшифровка)</t>
  </si>
  <si>
    <r>
      <t xml:space="preserve">Наименование лота (закупки) </t>
    </r>
    <r>
      <rPr>
        <i/>
        <sz val="12"/>
        <color theme="1"/>
        <rFont val="Times New Roman"/>
        <family val="1"/>
        <charset val="204"/>
      </rPr>
      <t/>
    </r>
  </si>
  <si>
    <t>№ п/п</t>
  </si>
  <si>
    <t>ИПЦ</t>
  </si>
  <si>
    <t>Цена, руб.без учета НДС</t>
  </si>
  <si>
    <t>(ст.6*ст.7)</t>
  </si>
  <si>
    <t>(ст.8*ст.4)</t>
  </si>
  <si>
    <t>_______________</t>
  </si>
  <si>
    <t>Наименование и адрес объекта</t>
  </si>
  <si>
    <t>Планируемая сумма на 2018, руб. без НДС</t>
  </si>
  <si>
    <t>шт</t>
  </si>
  <si>
    <t>Наименование товара</t>
  </si>
  <si>
    <t>Таблица расчета начальной (максимальной) цены закупки на поставку продукции</t>
  </si>
  <si>
    <t>Марка / технические характеристики</t>
  </si>
  <si>
    <t>Кол-во</t>
  </si>
  <si>
    <t>Цена за ед.товара, руб. без учета НДС</t>
  </si>
  <si>
    <t>Цена за ед.товара с учетом ИЦП, руб. без учета НДС</t>
  </si>
  <si>
    <t xml:space="preserve">Стоимость товара,
руб. без НДС
</t>
  </si>
  <si>
    <t>гр.10*гр.4*гр.6</t>
  </si>
  <si>
    <t>Стоимость товара, руб. без НДС</t>
  </si>
  <si>
    <t>2018/2017</t>
  </si>
  <si>
    <t>гр.14*гр.4*гр.6</t>
  </si>
  <si>
    <t>гр.12*гр.4*гр.6</t>
  </si>
  <si>
    <t>Начальная (максимальная) цена договора (лота):</t>
  </si>
  <si>
    <t>ИТОГО</t>
  </si>
  <si>
    <t>Расчет стоимости закупаемого товара по ед. расценкам действующего договора, руб. без НДС</t>
  </si>
  <si>
    <t>Расчет стоимости закупаемого товара по результатам мониторинга цен 
(коммерческие предложения в текущих ценах с учетом ИЦП, приведенных к планируемому периоду)</t>
  </si>
  <si>
    <t>Расчет НМЦ договора (лота), руб. без НДС</t>
  </si>
  <si>
    <t>Наименьшая стоимость товара, руб. без учета НДС</t>
  </si>
  <si>
    <t>Составил  инженер службы АСТУ</t>
  </si>
  <si>
    <t>/ В.Н.Бушенев /</t>
  </si>
  <si>
    <t>2019/2018</t>
  </si>
  <si>
    <t>Шкаф телекоммуникационный 19 дюймов, серверный шкаф, напольный БГ-ШТП-33U-1677х800x1000-С</t>
  </si>
  <si>
    <t>Коммутатор MOXA EDS-208</t>
  </si>
  <si>
    <t>Блок питания 12V, 2A</t>
  </si>
  <si>
    <t>Уличная купольная поворотная IP камера NOVIcam NP225P</t>
  </si>
  <si>
    <t>ИБП APC SMT1500RMI2U Smart-UPS 1500VA</t>
  </si>
  <si>
    <t>ЭНИП-2-4X/X-X-А2Е0-11X</t>
  </si>
  <si>
    <t>ЭНМВ-1-0/3R-220-А1</t>
  </si>
  <si>
    <t xml:space="preserve">ЭНМВ-1-4/3R-220-А1 </t>
  </si>
  <si>
    <t xml:space="preserve">ЭНИП-2-45/380-220-А2Е0-21 </t>
  </si>
  <si>
    <t>Автомат питания IEC</t>
  </si>
  <si>
    <t xml:space="preserve">CBC.2GR, проходной зажим серый 2,5 кв.мм код ZCBC02GR DKC </t>
  </si>
  <si>
    <t>Кабель контрольный КВВГ 5х2,5</t>
  </si>
  <si>
    <t>Коробка испытательная МКЮР</t>
  </si>
  <si>
    <t>Измерительная клемма с ползунковым размыкателем,UTME 4 - Phoenix Contact - 3047452</t>
  </si>
  <si>
    <t>Кабель NYM 3х1,5</t>
  </si>
  <si>
    <t>Провод монтажный ПуВ 1x1,5 одножильный</t>
  </si>
  <si>
    <t>Провод монтажный ПуГВ 1x1,5 многожильный</t>
  </si>
  <si>
    <t>Провод монтажный ПуГВ 1x2,5 многожильный</t>
  </si>
  <si>
    <t>DIN-рейка, 1м</t>
  </si>
  <si>
    <t>Разветвитель интерфейса rs 422/485 ПР-3</t>
  </si>
  <si>
    <t>Витая пара UTP</t>
  </si>
  <si>
    <t>Реле РП-25/220</t>
  </si>
  <si>
    <t>Стяжка кабельная (хомут) 100шт</t>
  </si>
  <si>
    <t>Комплект монтажных изделий (наконечники, изолента, разъемы и прочее)</t>
  </si>
  <si>
    <t>Проверил Заместитель начальника службы АСТУ</t>
  </si>
  <si>
    <t>/С.Н.Петрунев/</t>
  </si>
  <si>
    <t>ООО «Гамма»
г.Сыктывкар, Октябрьский пр., д. 118, кв. 61</t>
  </si>
  <si>
    <t>от 30.11.2018 №б/н</t>
  </si>
  <si>
    <t xml:space="preserve">ООО «ТЦ Содействие» 167009, г.Сыктывкар, ул. Мира, 68
</t>
  </si>
  <si>
    <t>от 29.11.2018 №б/н</t>
  </si>
  <si>
    <t>ООО "ТехСервисКоми", г.Сыктывкар, Сысольское шоссе, д. 17/1, кв. 3</t>
  </si>
  <si>
    <t>ПС 700</t>
  </si>
  <si>
    <t>комплект</t>
  </si>
  <si>
    <t>Потребность на 2019 год</t>
  </si>
  <si>
    <t>ПС 900</t>
  </si>
  <si>
    <t>Комплект</t>
  </si>
  <si>
    <t>Поставка оборудования телемеханики по программе увеличения наблюдаемости II этап (7 ПС)</t>
  </si>
  <si>
    <r>
      <t xml:space="preserve">Предполагаемый способ размещения </t>
    </r>
    <r>
      <rPr>
        <i/>
        <u/>
        <sz val="12"/>
        <color theme="1"/>
        <rFont val="Times New Roman"/>
        <family val="1"/>
        <charset val="204"/>
      </rPr>
      <t>ОЗЦ</t>
    </r>
  </si>
  <si>
    <t>ПС Белый Бор</t>
  </si>
  <si>
    <t>ПС Илыч</t>
  </si>
  <si>
    <t>ПС Мылва</t>
  </si>
  <si>
    <t>ПС Шахтная</t>
  </si>
  <si>
    <t>ПС ЮрШор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</si>
</sst>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theme="1"/>
      <name val="Cambria"/>
      <family val="1"/>
      <charset val="204"/>
    </font>
    <font>
      <sz val="9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u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color theme="0"/>
      <name val="Verdana"/>
      <family val="2"/>
      <charset val="204"/>
    </font>
    <font>
      <sz val="10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7"/>
      <name val="Times New Roman"/>
      <family val="1"/>
      <charset val="204"/>
    </font>
    <font>
      <sz val="7"/>
      <color theme="0"/>
      <name val="Calibri"/>
      <family val="2"/>
      <scheme val="minor"/>
    </font>
    <font>
      <sz val="7"/>
      <color theme="1"/>
      <name val="Calibri"/>
      <family val="2"/>
      <scheme val="minor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i/>
      <u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3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1" fillId="0" borderId="0"/>
  </cellStyleXfs>
  <cellXfs count="133">
    <xf numFmtId="0" fontId="0" fillId="0" borderId="0" xfId="0"/>
    <xf numFmtId="0" fontId="2" fillId="0" borderId="0" xfId="0" applyFont="1"/>
    <xf numFmtId="3" fontId="4" fillId="0" borderId="0" xfId="0" applyNumberFormat="1" applyFont="1" applyFill="1" applyAlignment="1">
      <alignment vertical="top"/>
    </xf>
    <xf numFmtId="3" fontId="4" fillId="0" borderId="0" xfId="0" applyNumberFormat="1" applyFont="1" applyFill="1" applyAlignment="1"/>
    <xf numFmtId="0" fontId="6" fillId="0" borderId="0" xfId="0" applyFont="1"/>
    <xf numFmtId="0" fontId="7" fillId="3" borderId="0" xfId="0" applyFont="1" applyFill="1"/>
    <xf numFmtId="0" fontId="8" fillId="0" borderId="0" xfId="0" applyFont="1" applyAlignment="1">
      <alignment vertical="center"/>
    </xf>
    <xf numFmtId="0" fontId="10" fillId="0" borderId="0" xfId="0" applyFont="1" applyFill="1" applyBorder="1" applyAlignment="1">
      <alignment vertical="center"/>
    </xf>
    <xf numFmtId="0" fontId="2" fillId="0" borderId="0" xfId="0" applyFont="1" applyBorder="1"/>
    <xf numFmtId="0" fontId="2" fillId="0" borderId="0" xfId="0" applyFont="1" applyAlignment="1">
      <alignment horizontal="center" vertical="center"/>
    </xf>
    <xf numFmtId="0" fontId="11" fillId="0" borderId="0" xfId="0" applyFont="1"/>
    <xf numFmtId="0" fontId="12" fillId="0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 vertical="center"/>
    </xf>
    <xf numFmtId="0" fontId="14" fillId="0" borderId="0" xfId="0" applyFont="1"/>
    <xf numFmtId="0" fontId="7" fillId="3" borderId="0" xfId="0" applyFont="1" applyFill="1" applyBorder="1"/>
    <xf numFmtId="4" fontId="0" fillId="0" borderId="0" xfId="0" applyNumberFormat="1"/>
    <xf numFmtId="0" fontId="13" fillId="3" borderId="0" xfId="0" applyFont="1" applyFill="1" applyAlignment="1">
      <alignment vertical="top"/>
    </xf>
    <xf numFmtId="0" fontId="14" fillId="0" borderId="0" xfId="0" applyFont="1" applyAlignment="1">
      <alignment vertical="top"/>
    </xf>
    <xf numFmtId="0" fontId="18" fillId="3" borderId="0" xfId="0" applyFont="1" applyFill="1"/>
    <xf numFmtId="0" fontId="19" fillId="0" borderId="0" xfId="0" applyFont="1"/>
    <xf numFmtId="0" fontId="16" fillId="0" borderId="22" xfId="0" applyFont="1" applyBorder="1" applyAlignment="1">
      <alignment horizontal="center" vertical="center"/>
    </xf>
    <xf numFmtId="0" fontId="17" fillId="0" borderId="23" xfId="0" applyFont="1" applyFill="1" applyBorder="1" applyAlignment="1" applyProtection="1">
      <alignment horizontal="center" vertical="center" wrapText="1"/>
    </xf>
    <xf numFmtId="0" fontId="17" fillId="0" borderId="24" xfId="0" applyFont="1" applyFill="1" applyBorder="1" applyAlignment="1" applyProtection="1">
      <alignment horizontal="center" vertical="center" wrapText="1"/>
    </xf>
    <xf numFmtId="0" fontId="16" fillId="0" borderId="29" xfId="0" applyFont="1" applyBorder="1" applyAlignment="1">
      <alignment horizontal="center" vertical="center"/>
    </xf>
    <xf numFmtId="0" fontId="8" fillId="3" borderId="0" xfId="0" applyFont="1" applyFill="1" applyBorder="1" applyAlignment="1">
      <alignment horizontal="left" vertical="center"/>
    </xf>
    <xf numFmtId="0" fontId="8" fillId="0" borderId="0" xfId="0" applyFont="1"/>
    <xf numFmtId="0" fontId="8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24" fillId="0" borderId="0" xfId="0" applyFont="1" applyBorder="1" applyAlignment="1">
      <alignment vertical="center"/>
    </xf>
    <xf numFmtId="4" fontId="3" fillId="0" borderId="2" xfId="0" applyNumberFormat="1" applyFont="1" applyBorder="1" applyAlignment="1">
      <alignment horizontal="center" vertical="top"/>
    </xf>
    <xf numFmtId="2" fontId="0" fillId="0" borderId="0" xfId="0" applyNumberFormat="1" applyAlignment="1">
      <alignment horizontal="center" vertical="center"/>
    </xf>
    <xf numFmtId="0" fontId="4" fillId="0" borderId="2" xfId="0" applyFont="1" applyFill="1" applyBorder="1" applyAlignment="1" applyProtection="1">
      <alignment horizontal="left" vertical="top" wrapText="1"/>
    </xf>
    <xf numFmtId="0" fontId="4" fillId="0" borderId="2" xfId="0" applyFont="1" applyFill="1" applyBorder="1" applyAlignment="1" applyProtection="1">
      <alignment horizontal="center" vertical="top" wrapText="1"/>
    </xf>
    <xf numFmtId="0" fontId="4" fillId="0" borderId="2" xfId="0" applyFont="1" applyBorder="1" applyAlignment="1">
      <alignment horizontal="center" vertical="center"/>
    </xf>
    <xf numFmtId="0" fontId="12" fillId="0" borderId="2" xfId="0" applyFont="1" applyFill="1" applyBorder="1" applyAlignment="1" applyProtection="1">
      <alignment horizontal="center" vertical="center" wrapText="1"/>
    </xf>
    <xf numFmtId="0" fontId="12" fillId="0" borderId="4" xfId="0" applyFont="1" applyFill="1" applyBorder="1" applyAlignment="1" applyProtection="1">
      <alignment horizontal="center" vertical="center" wrapText="1"/>
    </xf>
    <xf numFmtId="0" fontId="12" fillId="0" borderId="12" xfId="0" applyFont="1" applyFill="1" applyBorder="1" applyAlignment="1" applyProtection="1">
      <alignment horizontal="center" vertical="center" wrapText="1"/>
    </xf>
    <xf numFmtId="2" fontId="25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2" fontId="25" fillId="0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/>
    </xf>
    <xf numFmtId="1" fontId="4" fillId="0" borderId="2" xfId="0" applyNumberFormat="1" applyFont="1" applyFill="1" applyBorder="1" applyAlignment="1" applyProtection="1">
      <alignment horizontal="right" vertical="top" wrapText="1"/>
    </xf>
    <xf numFmtId="0" fontId="3" fillId="0" borderId="2" xfId="0" applyFont="1" applyFill="1" applyBorder="1" applyAlignment="1">
      <alignment horizontal="center" vertical="top"/>
    </xf>
    <xf numFmtId="164" fontId="3" fillId="0" borderId="2" xfId="0" applyNumberFormat="1" applyFont="1" applyBorder="1" applyAlignment="1">
      <alignment horizontal="center" vertical="center"/>
    </xf>
    <xf numFmtId="164" fontId="3" fillId="0" borderId="2" xfId="0" applyNumberFormat="1" applyFont="1" applyBorder="1" applyAlignment="1">
      <alignment vertical="center"/>
    </xf>
    <xf numFmtId="164" fontId="3" fillId="0" borderId="32" xfId="0" applyNumberFormat="1" applyFont="1" applyBorder="1" applyAlignment="1">
      <alignment horizontal="center" vertical="center"/>
    </xf>
    <xf numFmtId="2" fontId="3" fillId="0" borderId="32" xfId="0" applyNumberFormat="1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64" fontId="15" fillId="2" borderId="2" xfId="0" applyNumberFormat="1" applyFont="1" applyFill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4" fontId="3" fillId="0" borderId="33" xfId="0" applyNumberFormat="1" applyFont="1" applyBorder="1" applyAlignment="1">
      <alignment horizontal="center" vertical="top"/>
    </xf>
    <xf numFmtId="0" fontId="12" fillId="0" borderId="34" xfId="0" applyFont="1" applyFill="1" applyBorder="1" applyAlignment="1" applyProtection="1">
      <alignment horizontal="center" vertical="center" wrapText="1"/>
      <protection hidden="1"/>
    </xf>
    <xf numFmtId="0" fontId="12" fillId="0" borderId="35" xfId="0" applyFont="1" applyFill="1" applyBorder="1" applyAlignment="1" applyProtection="1">
      <alignment horizontal="center" vertical="center" wrapText="1"/>
    </xf>
    <xf numFmtId="0" fontId="12" fillId="0" borderId="30" xfId="0" applyFont="1" applyFill="1" applyBorder="1" applyAlignment="1" applyProtection="1">
      <alignment horizontal="center" vertical="center" wrapText="1"/>
      <protection hidden="1"/>
    </xf>
    <xf numFmtId="4" fontId="3" fillId="0" borderId="33" xfId="0" applyNumberFormat="1" applyFont="1" applyBorder="1" applyAlignment="1">
      <alignment horizontal="center" vertical="center"/>
    </xf>
    <xf numFmtId="2" fontId="25" fillId="0" borderId="33" xfId="0" applyNumberFormat="1" applyFont="1" applyBorder="1" applyAlignment="1">
      <alignment horizontal="center" vertical="center" wrapText="1"/>
    </xf>
    <xf numFmtId="0" fontId="12" fillId="0" borderId="34" xfId="0" applyFont="1" applyFill="1" applyBorder="1" applyAlignment="1" applyProtection="1">
      <alignment horizontal="center" vertical="center" wrapText="1"/>
    </xf>
    <xf numFmtId="0" fontId="12" fillId="0" borderId="36" xfId="0" applyFont="1" applyFill="1" applyBorder="1" applyAlignment="1" applyProtection="1">
      <alignment horizontal="center" vertical="center" wrapText="1"/>
      <protection hidden="1"/>
    </xf>
    <xf numFmtId="0" fontId="12" fillId="0" borderId="35" xfId="0" applyFont="1" applyFill="1" applyBorder="1" applyAlignment="1" applyProtection="1">
      <alignment horizontal="center" vertical="center" wrapText="1"/>
      <protection hidden="1"/>
    </xf>
    <xf numFmtId="0" fontId="12" fillId="0" borderId="37" xfId="0" applyFont="1" applyFill="1" applyBorder="1" applyAlignment="1" applyProtection="1">
      <alignment horizontal="center" vertical="center" wrapText="1"/>
    </xf>
    <xf numFmtId="164" fontId="3" fillId="0" borderId="33" xfId="0" applyNumberFormat="1" applyFont="1" applyBorder="1" applyAlignment="1">
      <alignment horizontal="center" vertical="center"/>
    </xf>
    <xf numFmtId="0" fontId="12" fillId="0" borderId="31" xfId="0" applyFont="1" applyFill="1" applyBorder="1" applyAlignment="1" applyProtection="1">
      <alignment horizontal="center" vertical="center" wrapText="1"/>
      <protection hidden="1"/>
    </xf>
    <xf numFmtId="0" fontId="4" fillId="0" borderId="33" xfId="0" applyFont="1" applyFill="1" applyBorder="1" applyAlignment="1" applyProtection="1">
      <alignment horizontal="center" vertical="top" wrapText="1"/>
    </xf>
    <xf numFmtId="0" fontId="3" fillId="0" borderId="33" xfId="0" applyFont="1" applyFill="1" applyBorder="1" applyAlignment="1">
      <alignment horizontal="center" vertical="top"/>
    </xf>
    <xf numFmtId="0" fontId="12" fillId="0" borderId="30" xfId="0" applyFont="1" applyFill="1" applyBorder="1" applyAlignment="1" applyProtection="1">
      <alignment horizontal="center" vertical="center" wrapText="1"/>
    </xf>
    <xf numFmtId="1" fontId="4" fillId="0" borderId="33" xfId="0" applyNumberFormat="1" applyFont="1" applyFill="1" applyBorder="1" applyAlignment="1" applyProtection="1">
      <alignment horizontal="right" vertical="top" wrapText="1"/>
    </xf>
    <xf numFmtId="0" fontId="4" fillId="0" borderId="33" xfId="0" applyFont="1" applyFill="1" applyBorder="1" applyAlignment="1" applyProtection="1">
      <alignment horizontal="left" vertical="top" wrapText="1"/>
    </xf>
    <xf numFmtId="0" fontId="4" fillId="0" borderId="33" xfId="0" applyFont="1" applyBorder="1" applyAlignment="1">
      <alignment horizontal="center" vertical="center"/>
    </xf>
    <xf numFmtId="0" fontId="12" fillId="0" borderId="31" xfId="0" applyFont="1" applyFill="1" applyBorder="1" applyAlignment="1" applyProtection="1">
      <alignment horizontal="center" vertical="center" wrapText="1"/>
    </xf>
    <xf numFmtId="0" fontId="3" fillId="0" borderId="2" xfId="0" applyNumberFormat="1" applyFont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/>
    </xf>
    <xf numFmtId="0" fontId="26" fillId="0" borderId="33" xfId="0" applyFont="1" applyFill="1" applyBorder="1" applyAlignment="1">
      <alignment horizontal="center" vertical="center"/>
    </xf>
    <xf numFmtId="3" fontId="21" fillId="0" borderId="0" xfId="0" applyNumberFormat="1" applyFont="1" applyFill="1" applyAlignment="1">
      <alignment horizontal="center"/>
    </xf>
    <xf numFmtId="3" fontId="4" fillId="0" borderId="0" xfId="0" applyNumberFormat="1" applyFont="1" applyFill="1" applyAlignment="1">
      <alignment horizontal="center" vertical="top"/>
    </xf>
    <xf numFmtId="3" fontId="20" fillId="0" borderId="0" xfId="0" applyNumberFormat="1" applyFont="1" applyFill="1" applyAlignment="1">
      <alignment horizontal="center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/>
    </xf>
    <xf numFmtId="0" fontId="21" fillId="0" borderId="0" xfId="0" applyFont="1" applyFill="1" applyAlignment="1">
      <alignment horizontal="center"/>
    </xf>
    <xf numFmtId="3" fontId="4" fillId="0" borderId="0" xfId="0" applyNumberFormat="1" applyFont="1" applyFill="1" applyAlignment="1">
      <alignment horizontal="center"/>
    </xf>
    <xf numFmtId="164" fontId="15" fillId="2" borderId="2" xfId="0" applyNumberFormat="1" applyFont="1" applyFill="1" applyBorder="1" applyAlignment="1">
      <alignment horizontal="left" vertical="center"/>
    </xf>
    <xf numFmtId="0" fontId="12" fillId="0" borderId="8" xfId="0" applyNumberFormat="1" applyFont="1" applyFill="1" applyBorder="1" applyAlignment="1">
      <alignment horizontal="center" vertical="center" wrapText="1"/>
    </xf>
    <xf numFmtId="0" fontId="12" fillId="0" borderId="14" xfId="0" applyNumberFormat="1" applyFont="1" applyFill="1" applyBorder="1" applyAlignment="1">
      <alignment horizontal="center" vertical="center" wrapText="1"/>
    </xf>
    <xf numFmtId="0" fontId="12" fillId="0" borderId="28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 applyProtection="1">
      <alignment horizontal="center" vertical="center" wrapText="1"/>
      <protection hidden="1"/>
    </xf>
    <xf numFmtId="0" fontId="12" fillId="0" borderId="23" xfId="0" applyFont="1" applyFill="1" applyBorder="1" applyAlignment="1" applyProtection="1">
      <alignment horizontal="center" vertical="center" wrapText="1"/>
      <protection hidden="1"/>
    </xf>
    <xf numFmtId="0" fontId="12" fillId="0" borderId="2" xfId="0" applyFont="1" applyFill="1" applyBorder="1" applyAlignment="1" applyProtection="1">
      <alignment horizontal="center" vertical="center" wrapText="1"/>
    </xf>
    <xf numFmtId="0" fontId="12" fillId="0" borderId="23" xfId="0" applyFont="1" applyFill="1" applyBorder="1" applyAlignment="1" applyProtection="1">
      <alignment horizontal="center" vertical="center" wrapText="1"/>
    </xf>
    <xf numFmtId="0" fontId="12" fillId="0" borderId="4" xfId="0" applyFont="1" applyFill="1" applyBorder="1" applyAlignment="1" applyProtection="1">
      <alignment horizontal="center" vertical="center" wrapText="1"/>
    </xf>
    <xf numFmtId="0" fontId="12" fillId="0" borderId="24" xfId="0" applyFont="1" applyFill="1" applyBorder="1" applyAlignment="1" applyProtection="1">
      <alignment horizontal="center" vertical="center" wrapText="1"/>
    </xf>
    <xf numFmtId="0" fontId="2" fillId="0" borderId="1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2" fontId="12" fillId="0" borderId="12" xfId="0" applyNumberFormat="1" applyFont="1" applyFill="1" applyBorder="1" applyAlignment="1">
      <alignment horizontal="center" vertical="center" wrapText="1"/>
    </xf>
    <xf numFmtId="2" fontId="12" fillId="0" borderId="4" xfId="0" applyNumberFormat="1" applyFont="1" applyFill="1" applyBorder="1" applyAlignment="1">
      <alignment horizontal="center" vertical="center" wrapText="1"/>
    </xf>
    <xf numFmtId="2" fontId="12" fillId="0" borderId="2" xfId="0" applyNumberFormat="1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0" fontId="12" fillId="0" borderId="20" xfId="0" applyFont="1" applyFill="1" applyBorder="1" applyAlignment="1" applyProtection="1">
      <alignment horizontal="center" vertical="center" wrapText="1"/>
    </xf>
    <xf numFmtId="0" fontId="12" fillId="0" borderId="26" xfId="0" applyFont="1" applyFill="1" applyBorder="1" applyAlignment="1" applyProtection="1">
      <alignment horizontal="center" vertical="center" wrapText="1"/>
    </xf>
    <xf numFmtId="0" fontId="12" fillId="0" borderId="21" xfId="0" applyFont="1" applyFill="1" applyBorder="1" applyAlignment="1" applyProtection="1">
      <alignment horizontal="center" vertical="center" wrapText="1"/>
    </xf>
    <xf numFmtId="0" fontId="12" fillId="0" borderId="27" xfId="0" applyFont="1" applyFill="1" applyBorder="1" applyAlignment="1" applyProtection="1">
      <alignment horizontal="center" vertical="center" wrapText="1"/>
    </xf>
    <xf numFmtId="0" fontId="12" fillId="0" borderId="35" xfId="0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Alignment="1">
      <alignment horizontal="center" vertical="center"/>
    </xf>
    <xf numFmtId="0" fontId="12" fillId="0" borderId="9" xfId="0" applyFont="1" applyFill="1" applyBorder="1" applyAlignment="1" applyProtection="1">
      <alignment horizontal="center" vertical="center" wrapText="1"/>
    </xf>
    <xf numFmtId="0" fontId="12" fillId="0" borderId="12" xfId="0" applyFont="1" applyFill="1" applyBorder="1" applyAlignment="1" applyProtection="1">
      <alignment horizontal="center" vertical="center" wrapText="1"/>
    </xf>
    <xf numFmtId="0" fontId="12" fillId="0" borderId="22" xfId="0" applyFont="1" applyFill="1" applyBorder="1" applyAlignment="1" applyProtection="1">
      <alignment horizontal="center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2" fillId="0" borderId="7" xfId="0" applyFont="1" applyFill="1" applyBorder="1" applyAlignment="1" applyProtection="1">
      <alignment horizontal="center" vertical="center" wrapText="1"/>
    </xf>
    <xf numFmtId="0" fontId="12" fillId="0" borderId="8" xfId="0" applyFont="1" applyFill="1" applyBorder="1" applyAlignment="1" applyProtection="1">
      <alignment horizontal="center" vertical="center" wrapText="1"/>
    </xf>
    <xf numFmtId="0" fontId="12" fillId="0" borderId="13" xfId="0" applyFont="1" applyFill="1" applyBorder="1" applyAlignment="1" applyProtection="1">
      <alignment horizontal="center" vertical="center" wrapText="1"/>
    </xf>
    <xf numFmtId="0" fontId="12" fillId="0" borderId="14" xfId="0" applyFont="1" applyFill="1" applyBorder="1" applyAlignment="1" applyProtection="1">
      <alignment horizontal="center" vertical="center" wrapText="1"/>
    </xf>
    <xf numFmtId="0" fontId="12" fillId="0" borderId="16" xfId="0" applyFont="1" applyFill="1" applyBorder="1" applyAlignment="1" applyProtection="1">
      <alignment horizontal="center" vertical="center" wrapText="1"/>
    </xf>
    <xf numFmtId="0" fontId="12" fillId="0" borderId="17" xfId="0" applyFont="1" applyFill="1" applyBorder="1" applyAlignment="1" applyProtection="1">
      <alignment horizontal="center" vertical="center" wrapText="1"/>
    </xf>
    <xf numFmtId="0" fontId="12" fillId="0" borderId="10" xfId="0" applyFont="1" applyFill="1" applyBorder="1" applyAlignment="1" applyProtection="1">
      <alignment horizontal="center" vertical="center" wrapText="1"/>
    </xf>
    <xf numFmtId="0" fontId="12" fillId="0" borderId="25" xfId="0" applyFont="1" applyFill="1" applyBorder="1" applyAlignment="1" applyProtection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 wrapText="1"/>
    </xf>
    <xf numFmtId="0" fontId="11" fillId="0" borderId="19" xfId="0" applyFont="1" applyFill="1" applyBorder="1" applyAlignment="1">
      <alignment horizontal="center" vertical="center" wrapText="1"/>
    </xf>
    <xf numFmtId="0" fontId="11" fillId="0" borderId="27" xfId="0" applyFont="1" applyFill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8" fillId="3" borderId="0" xfId="0" applyFont="1" applyFill="1" applyBorder="1" applyAlignment="1">
      <alignment horizontal="left" vertical="center"/>
    </xf>
    <xf numFmtId="0" fontId="22" fillId="0" borderId="0" xfId="0" applyFont="1" applyFill="1" applyBorder="1" applyAlignment="1">
      <alignment horizontal="center" vertical="center" wrapText="1"/>
    </xf>
    <xf numFmtId="0" fontId="23" fillId="0" borderId="0" xfId="0" applyFont="1" applyAlignment="1">
      <alignment vertical="center"/>
    </xf>
    <xf numFmtId="164" fontId="3" fillId="4" borderId="2" xfId="0" applyNumberFormat="1" applyFont="1" applyFill="1" applyBorder="1" applyAlignment="1">
      <alignment horizontal="center" vertical="center"/>
    </xf>
    <xf numFmtId="164" fontId="3" fillId="5" borderId="2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356">
    <dxf>
      <font>
        <color theme="0"/>
      </font>
    </dxf>
    <dxf>
      <font>
        <color theme="0"/>
      </font>
    </dxf>
    <dxf>
      <font>
        <b val="0"/>
        <condense val="0"/>
        <extend val="0"/>
        <color indexed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 val="0"/>
        <condense val="0"/>
        <extend val="0"/>
        <color indexed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 val="0"/>
        <condense val="0"/>
        <extend val="0"/>
        <color indexed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 val="0"/>
        <condense val="0"/>
        <extend val="0"/>
        <color indexed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 val="0"/>
        <condense val="0"/>
        <extend val="0"/>
        <color indexed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 val="0"/>
        <condense val="0"/>
        <extend val="0"/>
        <color indexed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 val="0"/>
        <condense val="0"/>
        <extend val="0"/>
        <color indexed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 val="0"/>
        <condense val="0"/>
        <extend val="0"/>
        <color indexed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 val="0"/>
        <condense val="0"/>
        <extend val="0"/>
        <color indexed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 val="0"/>
        <condense val="0"/>
        <extend val="0"/>
        <color indexed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 val="0"/>
        <condense val="0"/>
        <extend val="0"/>
        <color indexed="0"/>
      </font>
    </dxf>
    <dxf>
      <font>
        <color theme="0"/>
      </font>
    </dxf>
    <dxf>
      <font>
        <b val="0"/>
        <condense val="0"/>
        <extend val="0"/>
        <color indexed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 val="0"/>
        <condense val="0"/>
        <extend val="0"/>
        <color indexed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 val="0"/>
        <condense val="0"/>
        <extend val="0"/>
        <color indexed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 val="0"/>
        <condense val="0"/>
        <extend val="0"/>
        <color indexed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 val="0"/>
        <condense val="0"/>
        <extend val="0"/>
        <color indexed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 val="0"/>
        <condense val="0"/>
        <extend val="0"/>
        <color indexed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 val="0"/>
        <condense val="0"/>
        <extend val="0"/>
        <color indexed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 val="0"/>
        <condense val="0"/>
        <extend val="0"/>
        <color indexed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 val="0"/>
        <condense val="0"/>
        <extend val="0"/>
        <color indexed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 val="0"/>
        <condense val="0"/>
        <extend val="0"/>
        <color indexed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 val="0"/>
        <condense val="0"/>
        <extend val="0"/>
        <color indexed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 val="0"/>
        <condense val="0"/>
        <extend val="0"/>
        <color indexed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 val="0"/>
        <condense val="0"/>
        <extend val="0"/>
        <color indexed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 val="0"/>
        <condense val="0"/>
        <extend val="0"/>
        <color indexed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 val="0"/>
        <condense val="0"/>
        <extend val="0"/>
        <color indexed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 val="0"/>
        <condense val="0"/>
        <extend val="0"/>
        <color indexed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 val="0"/>
        <condense val="0"/>
        <extend val="0"/>
        <color indexed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 val="0"/>
        <condense val="0"/>
        <extend val="0"/>
        <color indexed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 val="0"/>
        <condense val="0"/>
        <extend val="0"/>
        <color indexed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 val="0"/>
        <condense val="0"/>
        <extend val="0"/>
        <color indexed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 val="0"/>
        <condense val="0"/>
        <extend val="0"/>
        <color indexed="0"/>
      </font>
    </dxf>
    <dxf>
      <font>
        <color theme="0"/>
      </font>
    </dxf>
    <dxf>
      <font>
        <color theme="0"/>
      </font>
    </dxf>
    <dxf>
      <font>
        <b val="0"/>
        <condense val="0"/>
        <extend val="0"/>
        <color indexed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 val="0"/>
        <condense val="0"/>
        <extend val="0"/>
        <color indexed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 val="0"/>
        <condense val="0"/>
        <extend val="0"/>
        <color indexed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 val="0"/>
        <condense val="0"/>
        <extend val="0"/>
        <color indexed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 val="0"/>
        <condense val="0"/>
        <extend val="0"/>
        <color indexed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 val="0"/>
        <condense val="0"/>
        <extend val="0"/>
        <color indexed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 val="0"/>
        <condense val="0"/>
        <extend val="0"/>
        <color indexed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 val="0"/>
        <condense val="0"/>
        <extend val="0"/>
        <color indexed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 val="0"/>
        <condense val="0"/>
        <extend val="0"/>
        <color indexed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 val="0"/>
        <condense val="0"/>
        <extend val="0"/>
        <color indexed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 val="0"/>
        <condense val="0"/>
        <extend val="0"/>
        <color indexed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 val="0"/>
        <condense val="0"/>
        <extend val="0"/>
        <color indexed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 val="0"/>
        <condense val="0"/>
        <extend val="0"/>
        <color indexed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 val="0"/>
        <condense val="0"/>
        <extend val="0"/>
        <color indexed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 val="0"/>
        <condense val="0"/>
        <extend val="0"/>
        <color indexed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 val="0"/>
        <condense val="0"/>
        <extend val="0"/>
        <color indexed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 val="0"/>
        <condense val="0"/>
        <extend val="0"/>
        <color indexed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 val="0"/>
        <condense val="0"/>
        <extend val="0"/>
        <color indexed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 val="0"/>
        <condense val="0"/>
        <extend val="0"/>
        <color indexed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 val="0"/>
        <condense val="0"/>
        <extend val="0"/>
        <color indexed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 val="0"/>
        <condense val="0"/>
        <extend val="0"/>
        <color indexed="0"/>
      </font>
    </dxf>
    <dxf>
      <font>
        <color theme="0"/>
      </font>
    </dxf>
    <dxf>
      <font>
        <b val="0"/>
        <condense val="0"/>
        <extend val="0"/>
        <color indexed="0"/>
      </font>
    </dxf>
    <dxf>
      <font>
        <color theme="0"/>
      </font>
    </dxf>
    <dxf>
      <font>
        <color theme="0"/>
      </font>
    </dxf>
    <dxf>
      <font>
        <b val="0"/>
        <condense val="0"/>
        <extend val="0"/>
        <color indexed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 val="0"/>
        <condense val="0"/>
        <extend val="0"/>
        <color indexed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 val="0"/>
        <condense val="0"/>
        <extend val="0"/>
        <color indexed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 val="0"/>
        <condense val="0"/>
        <extend val="0"/>
        <color indexed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 val="0"/>
        <condense val="0"/>
        <extend val="0"/>
        <color indexed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 val="0"/>
        <condense val="0"/>
        <extend val="0"/>
        <color indexed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 val="0"/>
        <condense val="0"/>
        <extend val="0"/>
        <color indexed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 val="0"/>
        <condense val="0"/>
        <extend val="0"/>
        <color indexed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 val="0"/>
        <condense val="0"/>
        <extend val="0"/>
        <color indexed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 val="0"/>
        <condense val="0"/>
        <extend val="0"/>
        <color indexed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 val="0"/>
        <condense val="0"/>
        <extend val="0"/>
        <color indexed="0"/>
      </font>
    </dxf>
    <dxf>
      <font>
        <color theme="0"/>
      </font>
    </dxf>
    <dxf>
      <font>
        <color theme="0"/>
      </font>
    </dxf>
    <dxf>
      <font>
        <b val="0"/>
        <condense val="0"/>
        <extend val="0"/>
        <color indexed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 val="0"/>
        <condense val="0"/>
        <extend val="0"/>
        <color indexed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 val="0"/>
        <condense val="0"/>
        <extend val="0"/>
        <color indexed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 val="0"/>
        <condense val="0"/>
        <extend val="0"/>
        <color indexed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 val="0"/>
        <condense val="0"/>
        <extend val="0"/>
        <color indexed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 val="0"/>
        <condense val="0"/>
        <extend val="0"/>
        <color indexed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 val="0"/>
        <condense val="0"/>
        <extend val="0"/>
        <color indexed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 val="0"/>
        <condense val="0"/>
        <extend val="0"/>
        <color indexed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 val="0"/>
        <condense val="0"/>
        <extend val="0"/>
        <color indexed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 val="0"/>
        <condense val="0"/>
        <extend val="0"/>
        <color indexed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 val="0"/>
        <condense val="0"/>
        <extend val="0"/>
        <color indexed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U196"/>
  <sheetViews>
    <sheetView tabSelected="1" topLeftCell="A166" zoomScaleNormal="100" zoomScaleSheetLayoutView="90" workbookViewId="0">
      <selection activeCell="W180" sqref="W180"/>
    </sheetView>
  </sheetViews>
  <sheetFormatPr defaultRowHeight="15" x14ac:dyDescent="0.25"/>
  <cols>
    <col min="2" max="2" width="3.85546875" customWidth="1"/>
    <col min="3" max="3" width="23.7109375" customWidth="1"/>
    <col min="4" max="4" width="12.5703125" customWidth="1"/>
    <col min="5" max="5" width="11.140625" customWidth="1"/>
    <col min="6" max="7" width="8.42578125" customWidth="1"/>
    <col min="8" max="8" width="5.5703125" customWidth="1"/>
    <col min="9" max="9" width="5.140625" customWidth="1"/>
    <col min="10" max="10" width="8.7109375" customWidth="1"/>
    <col min="11" max="11" width="9.28515625" bestFit="1" customWidth="1"/>
    <col min="12" max="12" width="9.5703125" customWidth="1"/>
    <col min="13" max="13" width="11.7109375" customWidth="1"/>
    <col min="14" max="14" width="13.28515625" customWidth="1"/>
    <col min="15" max="15" width="10.42578125" customWidth="1"/>
    <col min="16" max="16" width="11.5703125" customWidth="1"/>
    <col min="17" max="17" width="10.42578125" customWidth="1"/>
    <col min="18" max="18" width="12.140625" customWidth="1"/>
    <col min="19" max="19" width="11.42578125" customWidth="1"/>
    <col min="20" max="20" width="13.140625" customWidth="1"/>
    <col min="21" max="21" width="5.42578125" customWidth="1"/>
    <col min="22" max="22" width="2.28515625" customWidth="1"/>
  </cols>
  <sheetData>
    <row r="1" spans="2:21" ht="15.75" x14ac:dyDescent="0.25">
      <c r="B1" s="103" t="s">
        <v>15</v>
      </c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  <c r="T1" s="4"/>
      <c r="U1" s="5"/>
    </row>
    <row r="2" spans="2:21" ht="15.75" x14ac:dyDescent="0.25">
      <c r="B2" s="6" t="s">
        <v>4</v>
      </c>
      <c r="C2" s="1"/>
      <c r="E2" s="129" t="s">
        <v>71</v>
      </c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30"/>
      <c r="U2" s="5"/>
    </row>
    <row r="3" spans="2:21" ht="15.75" x14ac:dyDescent="0.25">
      <c r="B3" s="128" t="s">
        <v>72</v>
      </c>
      <c r="C3" s="128"/>
      <c r="D3" s="128"/>
      <c r="E3" s="128"/>
      <c r="F3" s="8"/>
      <c r="G3" s="1"/>
      <c r="H3" s="1"/>
      <c r="I3" s="1"/>
      <c r="J3" s="9"/>
      <c r="K3" s="9"/>
      <c r="L3" s="9"/>
      <c r="M3" s="9"/>
      <c r="N3" s="9"/>
      <c r="O3" s="7"/>
      <c r="P3" s="9"/>
      <c r="Q3" s="9"/>
      <c r="R3" s="9"/>
      <c r="S3" s="9"/>
      <c r="T3" s="10"/>
      <c r="U3" s="5"/>
    </row>
    <row r="4" spans="2:21" ht="16.5" thickBot="1" x14ac:dyDescent="0.3">
      <c r="B4" s="24"/>
      <c r="C4" s="24"/>
      <c r="D4" s="24"/>
      <c r="E4" s="24"/>
      <c r="F4" s="8"/>
      <c r="G4" s="1"/>
      <c r="H4" s="1"/>
      <c r="I4" s="1"/>
      <c r="J4" s="9"/>
      <c r="K4" s="9"/>
      <c r="L4" s="9"/>
      <c r="M4" s="9"/>
      <c r="N4" s="9"/>
      <c r="O4" s="7"/>
      <c r="P4" s="9"/>
      <c r="Q4" s="9"/>
      <c r="R4" s="9"/>
      <c r="S4" s="9"/>
      <c r="T4" s="10"/>
      <c r="U4" s="5"/>
    </row>
    <row r="5" spans="2:21" ht="23.25" customHeight="1" thickTop="1" x14ac:dyDescent="0.25">
      <c r="B5" s="104" t="s">
        <v>5</v>
      </c>
      <c r="C5" s="107" t="s">
        <v>68</v>
      </c>
      <c r="D5" s="108"/>
      <c r="E5" s="108"/>
      <c r="F5" s="108"/>
      <c r="G5" s="109"/>
      <c r="H5" s="110" t="s">
        <v>6</v>
      </c>
      <c r="I5" s="111"/>
      <c r="J5" s="104" t="s">
        <v>28</v>
      </c>
      <c r="K5" s="116"/>
      <c r="L5" s="117"/>
      <c r="M5" s="118" t="s">
        <v>29</v>
      </c>
      <c r="N5" s="119"/>
      <c r="O5" s="119"/>
      <c r="P5" s="119"/>
      <c r="Q5" s="119"/>
      <c r="R5" s="119"/>
      <c r="S5" s="120"/>
      <c r="T5" s="81" t="s">
        <v>30</v>
      </c>
      <c r="U5" s="5"/>
    </row>
    <row r="6" spans="2:21" ht="39" customHeight="1" x14ac:dyDescent="0.25">
      <c r="B6" s="105"/>
      <c r="C6" s="84" t="s">
        <v>14</v>
      </c>
      <c r="D6" s="84" t="s">
        <v>11</v>
      </c>
      <c r="E6" s="84" t="s">
        <v>16</v>
      </c>
      <c r="F6" s="86" t="s">
        <v>0</v>
      </c>
      <c r="G6" s="88" t="s">
        <v>17</v>
      </c>
      <c r="H6" s="112"/>
      <c r="I6" s="113"/>
      <c r="J6" s="90"/>
      <c r="K6" s="91"/>
      <c r="L6" s="92"/>
      <c r="M6" s="93" t="s">
        <v>63</v>
      </c>
      <c r="N6" s="94"/>
      <c r="O6" s="95" t="s">
        <v>61</v>
      </c>
      <c r="P6" s="95"/>
      <c r="Q6" s="96" t="s">
        <v>65</v>
      </c>
      <c r="R6" s="97"/>
      <c r="S6" s="121" t="s">
        <v>31</v>
      </c>
      <c r="T6" s="82"/>
      <c r="U6" s="5"/>
    </row>
    <row r="7" spans="2:21" x14ac:dyDescent="0.25">
      <c r="B7" s="105"/>
      <c r="C7" s="84"/>
      <c r="D7" s="84"/>
      <c r="E7" s="84"/>
      <c r="F7" s="86"/>
      <c r="G7" s="88"/>
      <c r="H7" s="114"/>
      <c r="I7" s="115"/>
      <c r="J7" s="124"/>
      <c r="K7" s="125"/>
      <c r="L7" s="125"/>
      <c r="M7" s="126" t="s">
        <v>64</v>
      </c>
      <c r="N7" s="127"/>
      <c r="O7" s="95" t="s">
        <v>62</v>
      </c>
      <c r="P7" s="95"/>
      <c r="Q7" s="96" t="s">
        <v>62</v>
      </c>
      <c r="R7" s="97"/>
      <c r="S7" s="122"/>
      <c r="T7" s="82"/>
      <c r="U7" s="5"/>
    </row>
    <row r="8" spans="2:21" ht="72" x14ac:dyDescent="0.25">
      <c r="B8" s="105"/>
      <c r="C8" s="84"/>
      <c r="D8" s="84"/>
      <c r="E8" s="84"/>
      <c r="F8" s="86"/>
      <c r="G8" s="88"/>
      <c r="H8" s="98" t="s">
        <v>23</v>
      </c>
      <c r="I8" s="100" t="s">
        <v>34</v>
      </c>
      <c r="J8" s="39" t="s">
        <v>18</v>
      </c>
      <c r="K8" s="38" t="s">
        <v>19</v>
      </c>
      <c r="L8" s="35" t="s">
        <v>20</v>
      </c>
      <c r="M8" s="36" t="s">
        <v>18</v>
      </c>
      <c r="N8" s="35" t="s">
        <v>22</v>
      </c>
      <c r="O8" s="34" t="s">
        <v>7</v>
      </c>
      <c r="P8" s="34" t="s">
        <v>12</v>
      </c>
      <c r="Q8" s="11" t="s">
        <v>7</v>
      </c>
      <c r="R8" s="34" t="s">
        <v>12</v>
      </c>
      <c r="S8" s="122"/>
      <c r="T8" s="82"/>
      <c r="U8" s="5"/>
    </row>
    <row r="9" spans="2:21" s="19" customFormat="1" ht="11.25" thickBot="1" x14ac:dyDescent="0.2">
      <c r="B9" s="106"/>
      <c r="C9" s="85"/>
      <c r="D9" s="85"/>
      <c r="E9" s="85"/>
      <c r="F9" s="87"/>
      <c r="G9" s="89"/>
      <c r="H9" s="99"/>
      <c r="I9" s="101"/>
      <c r="J9" s="20"/>
      <c r="K9" s="21" t="s">
        <v>8</v>
      </c>
      <c r="L9" s="22" t="s">
        <v>9</v>
      </c>
      <c r="M9" s="20"/>
      <c r="N9" s="22" t="s">
        <v>21</v>
      </c>
      <c r="O9" s="50"/>
      <c r="P9" s="21" t="s">
        <v>25</v>
      </c>
      <c r="Q9" s="23"/>
      <c r="R9" s="22" t="s">
        <v>24</v>
      </c>
      <c r="S9" s="123"/>
      <c r="T9" s="83"/>
      <c r="U9" s="18"/>
    </row>
    <row r="10" spans="2:21" ht="16.5" thickTop="1" thickBot="1" x14ac:dyDescent="0.3">
      <c r="B10" s="57">
        <v>1</v>
      </c>
      <c r="C10" s="102">
        <v>2</v>
      </c>
      <c r="D10" s="102"/>
      <c r="E10" s="102"/>
      <c r="F10" s="59">
        <v>3</v>
      </c>
      <c r="G10" s="65">
        <v>4</v>
      </c>
      <c r="H10" s="52">
        <v>5</v>
      </c>
      <c r="I10" s="65">
        <v>6</v>
      </c>
      <c r="J10" s="52">
        <v>7</v>
      </c>
      <c r="K10" s="53">
        <v>8</v>
      </c>
      <c r="L10" s="54">
        <v>9</v>
      </c>
      <c r="M10" s="57">
        <v>10</v>
      </c>
      <c r="N10" s="58">
        <v>11</v>
      </c>
      <c r="O10" s="53">
        <v>12</v>
      </c>
      <c r="P10" s="59">
        <v>13</v>
      </c>
      <c r="Q10" s="60">
        <v>14</v>
      </c>
      <c r="R10" s="54">
        <v>15</v>
      </c>
      <c r="S10" s="69">
        <v>16</v>
      </c>
      <c r="T10" s="62">
        <v>17</v>
      </c>
      <c r="U10" s="5"/>
    </row>
    <row r="11" spans="2:21" ht="64.5" thickTop="1" x14ac:dyDescent="0.25">
      <c r="B11" s="66">
        <v>1</v>
      </c>
      <c r="C11" s="67" t="s">
        <v>35</v>
      </c>
      <c r="D11" s="67" t="s">
        <v>66</v>
      </c>
      <c r="E11" s="63"/>
      <c r="F11" s="68" t="s">
        <v>13</v>
      </c>
      <c r="G11" s="68">
        <v>1</v>
      </c>
      <c r="H11" s="63"/>
      <c r="I11" s="64"/>
      <c r="J11" s="51"/>
      <c r="K11" s="51">
        <f t="shared" ref="K11:K12" si="0">I11*J11</f>
        <v>0</v>
      </c>
      <c r="L11" s="51">
        <f t="shared" ref="L11:L12" si="1">K11*G11</f>
        <v>0</v>
      </c>
      <c r="M11" s="56">
        <v>24060</v>
      </c>
      <c r="N11" s="55">
        <f t="shared" ref="N11:N12" si="2">M11*G11</f>
        <v>24060</v>
      </c>
      <c r="O11" s="56">
        <v>23000</v>
      </c>
      <c r="P11" s="55">
        <f t="shared" ref="P11:P12" si="3">O11*G11</f>
        <v>23000</v>
      </c>
      <c r="Q11" s="55">
        <v>23600</v>
      </c>
      <c r="R11" s="55">
        <f t="shared" ref="R11:R12" si="4">Q11*G11</f>
        <v>23600</v>
      </c>
      <c r="S11" s="55">
        <f>MIN(N11,P11,R11)</f>
        <v>23000</v>
      </c>
      <c r="T11" s="61"/>
      <c r="U11" s="5"/>
    </row>
    <row r="12" spans="2:21" ht="14.25" customHeight="1" x14ac:dyDescent="0.25">
      <c r="B12" s="42">
        <v>2</v>
      </c>
      <c r="C12" s="31" t="s">
        <v>36</v>
      </c>
      <c r="D12" s="67" t="s">
        <v>66</v>
      </c>
      <c r="E12" s="32"/>
      <c r="F12" s="33" t="s">
        <v>13</v>
      </c>
      <c r="G12" s="68">
        <v>1</v>
      </c>
      <c r="H12" s="32"/>
      <c r="I12" s="43"/>
      <c r="J12" s="29"/>
      <c r="K12" s="29">
        <f t="shared" si="0"/>
        <v>0</v>
      </c>
      <c r="L12" s="29">
        <f t="shared" si="1"/>
        <v>0</v>
      </c>
      <c r="M12" s="37">
        <v>9340</v>
      </c>
      <c r="N12" s="41">
        <f t="shared" si="2"/>
        <v>9340</v>
      </c>
      <c r="O12" s="37">
        <v>9000</v>
      </c>
      <c r="P12" s="41">
        <f t="shared" si="3"/>
        <v>9000</v>
      </c>
      <c r="Q12" s="41">
        <v>9200</v>
      </c>
      <c r="R12" s="41">
        <f t="shared" si="4"/>
        <v>9200</v>
      </c>
      <c r="S12" s="41">
        <f t="shared" ref="S12:S34" si="5">MIN(N12,P12,R12)</f>
        <v>9000</v>
      </c>
      <c r="T12" s="44"/>
      <c r="U12" s="5"/>
    </row>
    <row r="13" spans="2:21" x14ac:dyDescent="0.25">
      <c r="B13" s="42">
        <v>3</v>
      </c>
      <c r="C13" s="31" t="s">
        <v>37</v>
      </c>
      <c r="D13" s="67" t="s">
        <v>66</v>
      </c>
      <c r="E13" s="32"/>
      <c r="F13" s="33" t="s">
        <v>13</v>
      </c>
      <c r="G13" s="68">
        <v>1</v>
      </c>
      <c r="H13" s="32"/>
      <c r="I13" s="43"/>
      <c r="J13" s="29"/>
      <c r="K13" s="29">
        <f t="shared" ref="K13:K20" si="6">I13*J13</f>
        <v>0</v>
      </c>
      <c r="L13" s="29">
        <f t="shared" ref="L13:L20" si="7">K13*G13</f>
        <v>0</v>
      </c>
      <c r="M13" s="37">
        <v>512</v>
      </c>
      <c r="N13" s="41">
        <f t="shared" ref="N13:N20" si="8">M13*G13</f>
        <v>512</v>
      </c>
      <c r="O13" s="37">
        <v>500</v>
      </c>
      <c r="P13" s="41">
        <f t="shared" ref="P13:P20" si="9">O13*G13</f>
        <v>500</v>
      </c>
      <c r="Q13" s="41">
        <v>510</v>
      </c>
      <c r="R13" s="41">
        <f t="shared" ref="R13:R20" si="10">Q13*G13</f>
        <v>510</v>
      </c>
      <c r="S13" s="41">
        <f t="shared" si="5"/>
        <v>500</v>
      </c>
      <c r="T13" s="44"/>
      <c r="U13" s="5"/>
    </row>
    <row r="14" spans="2:21" ht="38.25" x14ac:dyDescent="0.25">
      <c r="B14" s="42">
        <v>4</v>
      </c>
      <c r="C14" s="31" t="s">
        <v>38</v>
      </c>
      <c r="D14" s="67" t="s">
        <v>66</v>
      </c>
      <c r="E14" s="32"/>
      <c r="F14" s="33" t="s">
        <v>13</v>
      </c>
      <c r="G14" s="68">
        <v>1</v>
      </c>
      <c r="H14" s="32"/>
      <c r="I14" s="43"/>
      <c r="J14" s="29"/>
      <c r="K14" s="29">
        <f t="shared" si="6"/>
        <v>0</v>
      </c>
      <c r="L14" s="29">
        <f t="shared" si="7"/>
        <v>0</v>
      </c>
      <c r="M14" s="37">
        <v>53540</v>
      </c>
      <c r="N14" s="41">
        <f t="shared" si="8"/>
        <v>53540</v>
      </c>
      <c r="O14" s="37">
        <v>53000</v>
      </c>
      <c r="P14" s="41">
        <f t="shared" si="9"/>
        <v>53000</v>
      </c>
      <c r="Q14" s="41">
        <v>53900</v>
      </c>
      <c r="R14" s="41">
        <f t="shared" si="10"/>
        <v>53900</v>
      </c>
      <c r="S14" s="41">
        <f t="shared" si="5"/>
        <v>53000</v>
      </c>
      <c r="T14" s="44"/>
      <c r="U14" s="5"/>
    </row>
    <row r="15" spans="2:21" ht="25.5" x14ac:dyDescent="0.25">
      <c r="B15" s="42">
        <v>5</v>
      </c>
      <c r="C15" s="31" t="s">
        <v>39</v>
      </c>
      <c r="D15" s="67" t="s">
        <v>66</v>
      </c>
      <c r="E15" s="32"/>
      <c r="F15" s="33" t="s">
        <v>13</v>
      </c>
      <c r="G15" s="68">
        <v>1</v>
      </c>
      <c r="H15" s="32"/>
      <c r="I15" s="43"/>
      <c r="J15" s="29"/>
      <c r="K15" s="29">
        <f t="shared" si="6"/>
        <v>0</v>
      </c>
      <c r="L15" s="29">
        <f t="shared" si="7"/>
        <v>0</v>
      </c>
      <c r="M15" s="37">
        <v>55608</v>
      </c>
      <c r="N15" s="41">
        <f t="shared" si="8"/>
        <v>55608</v>
      </c>
      <c r="O15" s="37">
        <v>54608</v>
      </c>
      <c r="P15" s="41">
        <f t="shared" si="9"/>
        <v>54608</v>
      </c>
      <c r="Q15" s="41">
        <v>54900</v>
      </c>
      <c r="R15" s="41">
        <f t="shared" si="10"/>
        <v>54900</v>
      </c>
      <c r="S15" s="41">
        <f t="shared" si="5"/>
        <v>54608</v>
      </c>
      <c r="T15" s="44"/>
      <c r="U15" s="5"/>
    </row>
    <row r="16" spans="2:21" x14ac:dyDescent="0.25">
      <c r="B16" s="42">
        <v>6</v>
      </c>
      <c r="C16" s="31" t="s">
        <v>40</v>
      </c>
      <c r="D16" s="67" t="s">
        <v>66</v>
      </c>
      <c r="E16" s="32"/>
      <c r="F16" s="33" t="s">
        <v>13</v>
      </c>
      <c r="G16" s="68">
        <v>6</v>
      </c>
      <c r="H16" s="32"/>
      <c r="I16" s="43"/>
      <c r="J16" s="29"/>
      <c r="K16" s="29">
        <f t="shared" si="6"/>
        <v>0</v>
      </c>
      <c r="L16" s="29">
        <f t="shared" si="7"/>
        <v>0</v>
      </c>
      <c r="M16" s="37">
        <v>15800</v>
      </c>
      <c r="N16" s="41">
        <f t="shared" si="8"/>
        <v>94800</v>
      </c>
      <c r="O16" s="37">
        <v>15500</v>
      </c>
      <c r="P16" s="41">
        <f t="shared" si="9"/>
        <v>93000</v>
      </c>
      <c r="Q16" s="41">
        <v>15630</v>
      </c>
      <c r="R16" s="41">
        <f t="shared" si="10"/>
        <v>93780</v>
      </c>
      <c r="S16" s="41">
        <f t="shared" si="5"/>
        <v>93000</v>
      </c>
      <c r="T16" s="44"/>
      <c r="U16" s="5"/>
    </row>
    <row r="17" spans="2:21" x14ac:dyDescent="0.25">
      <c r="B17" s="42">
        <v>7</v>
      </c>
      <c r="C17" s="31" t="s">
        <v>41</v>
      </c>
      <c r="D17" s="67" t="s">
        <v>66</v>
      </c>
      <c r="E17" s="32"/>
      <c r="F17" s="33" t="s">
        <v>13</v>
      </c>
      <c r="G17" s="68">
        <v>2</v>
      </c>
      <c r="H17" s="32"/>
      <c r="I17" s="43"/>
      <c r="J17" s="29"/>
      <c r="K17" s="29">
        <f t="shared" si="6"/>
        <v>0</v>
      </c>
      <c r="L17" s="29">
        <f t="shared" si="7"/>
        <v>0</v>
      </c>
      <c r="M17" s="37">
        <v>15400</v>
      </c>
      <c r="N17" s="41">
        <f t="shared" si="8"/>
        <v>30800</v>
      </c>
      <c r="O17" s="37">
        <v>15100</v>
      </c>
      <c r="P17" s="41">
        <f t="shared" si="9"/>
        <v>30200</v>
      </c>
      <c r="Q17" s="41">
        <v>15200</v>
      </c>
      <c r="R17" s="41">
        <f t="shared" si="10"/>
        <v>30400</v>
      </c>
      <c r="S17" s="41">
        <f t="shared" si="5"/>
        <v>30200</v>
      </c>
      <c r="T17" s="44"/>
      <c r="U17" s="5"/>
    </row>
    <row r="18" spans="2:21" x14ac:dyDescent="0.25">
      <c r="B18" s="42">
        <v>8</v>
      </c>
      <c r="C18" s="31" t="s">
        <v>42</v>
      </c>
      <c r="D18" s="67" t="s">
        <v>66</v>
      </c>
      <c r="E18" s="32"/>
      <c r="F18" s="33" t="s">
        <v>13</v>
      </c>
      <c r="G18" s="68">
        <v>5</v>
      </c>
      <c r="H18" s="32"/>
      <c r="I18" s="43"/>
      <c r="J18" s="29"/>
      <c r="K18" s="29">
        <f t="shared" si="6"/>
        <v>0</v>
      </c>
      <c r="L18" s="29">
        <f t="shared" si="7"/>
        <v>0</v>
      </c>
      <c r="M18" s="40">
        <v>7800</v>
      </c>
      <c r="N18" s="41">
        <f t="shared" si="8"/>
        <v>39000</v>
      </c>
      <c r="O18" s="40">
        <v>7500</v>
      </c>
      <c r="P18" s="41">
        <f t="shared" si="9"/>
        <v>37500</v>
      </c>
      <c r="Q18" s="41">
        <v>7690</v>
      </c>
      <c r="R18" s="41">
        <f t="shared" si="10"/>
        <v>38450</v>
      </c>
      <c r="S18" s="41">
        <f t="shared" si="5"/>
        <v>37500</v>
      </c>
      <c r="T18" s="44"/>
      <c r="U18" s="5"/>
    </row>
    <row r="19" spans="2:21" x14ac:dyDescent="0.25">
      <c r="B19" s="42">
        <v>9</v>
      </c>
      <c r="C19" s="31" t="s">
        <v>43</v>
      </c>
      <c r="D19" s="67" t="s">
        <v>66</v>
      </c>
      <c r="E19" s="32"/>
      <c r="F19" s="33" t="s">
        <v>13</v>
      </c>
      <c r="G19" s="68">
        <v>13</v>
      </c>
      <c r="H19" s="32"/>
      <c r="I19" s="43"/>
      <c r="J19" s="29"/>
      <c r="K19" s="29">
        <f t="shared" si="6"/>
        <v>0</v>
      </c>
      <c r="L19" s="29">
        <f t="shared" si="7"/>
        <v>0</v>
      </c>
      <c r="M19" s="37">
        <v>8460</v>
      </c>
      <c r="N19" s="41">
        <f t="shared" si="8"/>
        <v>109980</v>
      </c>
      <c r="O19" s="37">
        <v>8300</v>
      </c>
      <c r="P19" s="41">
        <f t="shared" si="9"/>
        <v>107900</v>
      </c>
      <c r="Q19" s="41">
        <v>8400</v>
      </c>
      <c r="R19" s="41">
        <f t="shared" si="10"/>
        <v>109200</v>
      </c>
      <c r="S19" s="41">
        <f t="shared" si="5"/>
        <v>107900</v>
      </c>
      <c r="T19" s="44"/>
      <c r="U19" s="5"/>
    </row>
    <row r="20" spans="2:21" x14ac:dyDescent="0.25">
      <c r="B20" s="42">
        <v>10</v>
      </c>
      <c r="C20" s="31" t="s">
        <v>44</v>
      </c>
      <c r="D20" s="67" t="s">
        <v>66</v>
      </c>
      <c r="E20" s="32"/>
      <c r="F20" s="33" t="s">
        <v>13</v>
      </c>
      <c r="G20" s="68">
        <v>140</v>
      </c>
      <c r="H20" s="32"/>
      <c r="I20" s="43"/>
      <c r="J20" s="29"/>
      <c r="K20" s="29">
        <f t="shared" si="6"/>
        <v>0</v>
      </c>
      <c r="L20" s="29">
        <f t="shared" si="7"/>
        <v>0</v>
      </c>
      <c r="M20" s="37">
        <v>56</v>
      </c>
      <c r="N20" s="41">
        <f t="shared" si="8"/>
        <v>7840</v>
      </c>
      <c r="O20" s="37">
        <v>50</v>
      </c>
      <c r="P20" s="41">
        <f t="shared" si="9"/>
        <v>7000</v>
      </c>
      <c r="Q20" s="41">
        <v>53</v>
      </c>
      <c r="R20" s="41">
        <f t="shared" si="10"/>
        <v>7420</v>
      </c>
      <c r="S20" s="41">
        <f t="shared" si="5"/>
        <v>7000</v>
      </c>
      <c r="T20" s="44"/>
      <c r="U20" s="5"/>
    </row>
    <row r="21" spans="2:21" ht="38.25" x14ac:dyDescent="0.25">
      <c r="B21" s="42">
        <v>11</v>
      </c>
      <c r="C21" s="31" t="s">
        <v>45</v>
      </c>
      <c r="D21" s="67" t="s">
        <v>66</v>
      </c>
      <c r="E21" s="32"/>
      <c r="F21" s="33" t="s">
        <v>13</v>
      </c>
      <c r="G21" s="68">
        <v>19</v>
      </c>
      <c r="H21" s="32"/>
      <c r="I21" s="43"/>
      <c r="J21" s="29"/>
      <c r="K21" s="29">
        <f t="shared" ref="K21" si="11">I21*J21</f>
        <v>0</v>
      </c>
      <c r="L21" s="29">
        <f t="shared" ref="L21" si="12">K21*G21</f>
        <v>0</v>
      </c>
      <c r="M21" s="37">
        <v>320</v>
      </c>
      <c r="N21" s="41">
        <f t="shared" ref="N21:N34" si="13">M21*G21</f>
        <v>6080</v>
      </c>
      <c r="O21" s="37">
        <v>300</v>
      </c>
      <c r="P21" s="41">
        <f t="shared" ref="P21:P34" si="14">O21*G21</f>
        <v>5700</v>
      </c>
      <c r="Q21" s="41">
        <v>290</v>
      </c>
      <c r="R21" s="41">
        <f t="shared" ref="R21:R34" si="15">Q21*G21</f>
        <v>5510</v>
      </c>
      <c r="S21" s="41">
        <f t="shared" si="5"/>
        <v>5510</v>
      </c>
      <c r="T21" s="44"/>
      <c r="U21" s="5"/>
    </row>
    <row r="22" spans="2:21" ht="25.5" x14ac:dyDescent="0.25">
      <c r="B22" s="42">
        <v>12</v>
      </c>
      <c r="C22" s="31" t="s">
        <v>46</v>
      </c>
      <c r="D22" s="67" t="s">
        <v>66</v>
      </c>
      <c r="E22" s="32"/>
      <c r="F22" s="33" t="s">
        <v>13</v>
      </c>
      <c r="G22" s="68">
        <v>320</v>
      </c>
      <c r="H22" s="32"/>
      <c r="I22" s="43"/>
      <c r="J22" s="29"/>
      <c r="K22" s="29"/>
      <c r="L22" s="29"/>
      <c r="M22" s="37">
        <v>120</v>
      </c>
      <c r="N22" s="41">
        <f t="shared" si="13"/>
        <v>38400</v>
      </c>
      <c r="O22" s="37">
        <v>100</v>
      </c>
      <c r="P22" s="41">
        <f t="shared" si="14"/>
        <v>32000</v>
      </c>
      <c r="Q22" s="41">
        <v>118</v>
      </c>
      <c r="R22" s="41">
        <f t="shared" si="15"/>
        <v>37760</v>
      </c>
      <c r="S22" s="41">
        <f t="shared" si="5"/>
        <v>32000</v>
      </c>
      <c r="T22" s="44"/>
      <c r="U22" s="5"/>
    </row>
    <row r="23" spans="2:21" ht="25.5" x14ac:dyDescent="0.25">
      <c r="B23" s="42">
        <v>13</v>
      </c>
      <c r="C23" s="31" t="s">
        <v>47</v>
      </c>
      <c r="D23" s="67" t="s">
        <v>66</v>
      </c>
      <c r="E23" s="32"/>
      <c r="F23" s="33" t="s">
        <v>13</v>
      </c>
      <c r="G23" s="68">
        <v>5</v>
      </c>
      <c r="H23" s="32"/>
      <c r="I23" s="43"/>
      <c r="J23" s="29"/>
      <c r="K23" s="29"/>
      <c r="L23" s="29"/>
      <c r="M23" s="37">
        <v>250</v>
      </c>
      <c r="N23" s="41">
        <f t="shared" si="13"/>
        <v>1250</v>
      </c>
      <c r="O23" s="37">
        <v>200</v>
      </c>
      <c r="P23" s="41">
        <f t="shared" si="14"/>
        <v>1000</v>
      </c>
      <c r="Q23" s="41">
        <v>220</v>
      </c>
      <c r="R23" s="41">
        <f t="shared" si="15"/>
        <v>1100</v>
      </c>
      <c r="S23" s="41">
        <f t="shared" si="5"/>
        <v>1000</v>
      </c>
      <c r="T23" s="44"/>
      <c r="U23" s="5"/>
    </row>
    <row r="24" spans="2:21" ht="51" x14ac:dyDescent="0.25">
      <c r="B24" s="42">
        <v>14</v>
      </c>
      <c r="C24" s="31" t="s">
        <v>48</v>
      </c>
      <c r="D24" s="67" t="s">
        <v>66</v>
      </c>
      <c r="E24" s="32"/>
      <c r="F24" s="33" t="s">
        <v>13</v>
      </c>
      <c r="G24" s="68">
        <v>50</v>
      </c>
      <c r="H24" s="32"/>
      <c r="I24" s="43"/>
      <c r="J24" s="29"/>
      <c r="K24" s="29"/>
      <c r="L24" s="29"/>
      <c r="M24" s="37">
        <v>250</v>
      </c>
      <c r="N24" s="41">
        <f t="shared" si="13"/>
        <v>12500</v>
      </c>
      <c r="O24" s="37">
        <v>250</v>
      </c>
      <c r="P24" s="41">
        <f t="shared" si="14"/>
        <v>12500</v>
      </c>
      <c r="Q24" s="41">
        <v>260</v>
      </c>
      <c r="R24" s="41">
        <f t="shared" si="15"/>
        <v>13000</v>
      </c>
      <c r="S24" s="41">
        <f t="shared" si="5"/>
        <v>12500</v>
      </c>
      <c r="T24" s="44"/>
      <c r="U24" s="5"/>
    </row>
    <row r="25" spans="2:21" x14ac:dyDescent="0.25">
      <c r="B25" s="42">
        <v>15</v>
      </c>
      <c r="C25" s="31" t="s">
        <v>49</v>
      </c>
      <c r="D25" s="67" t="s">
        <v>66</v>
      </c>
      <c r="E25" s="32"/>
      <c r="F25" s="33" t="s">
        <v>13</v>
      </c>
      <c r="G25" s="68">
        <v>184</v>
      </c>
      <c r="H25" s="32"/>
      <c r="I25" s="43"/>
      <c r="J25" s="29"/>
      <c r="K25" s="29"/>
      <c r="L25" s="29"/>
      <c r="M25" s="37">
        <v>41.5</v>
      </c>
      <c r="N25" s="41">
        <f t="shared" si="13"/>
        <v>7636</v>
      </c>
      <c r="O25" s="37">
        <v>40</v>
      </c>
      <c r="P25" s="41">
        <f t="shared" si="14"/>
        <v>7360</v>
      </c>
      <c r="Q25" s="41">
        <v>43</v>
      </c>
      <c r="R25" s="41">
        <f t="shared" si="15"/>
        <v>7912</v>
      </c>
      <c r="S25" s="41">
        <f t="shared" si="5"/>
        <v>7360</v>
      </c>
      <c r="T25" s="44"/>
      <c r="U25" s="5"/>
    </row>
    <row r="26" spans="2:21" ht="25.5" x14ac:dyDescent="0.25">
      <c r="B26" s="42">
        <v>16</v>
      </c>
      <c r="C26" s="31" t="s">
        <v>50</v>
      </c>
      <c r="D26" s="67" t="s">
        <v>66</v>
      </c>
      <c r="E26" s="32"/>
      <c r="F26" s="33" t="s">
        <v>13</v>
      </c>
      <c r="G26" s="68">
        <v>190</v>
      </c>
      <c r="H26" s="32"/>
      <c r="I26" s="43"/>
      <c r="J26" s="29"/>
      <c r="K26" s="29"/>
      <c r="L26" s="29"/>
      <c r="M26" s="37">
        <v>13</v>
      </c>
      <c r="N26" s="41">
        <f t="shared" si="13"/>
        <v>2470</v>
      </c>
      <c r="O26" s="37">
        <v>11</v>
      </c>
      <c r="P26" s="41">
        <f t="shared" si="14"/>
        <v>2090</v>
      </c>
      <c r="Q26" s="41">
        <v>12</v>
      </c>
      <c r="R26" s="41">
        <f t="shared" si="15"/>
        <v>2280</v>
      </c>
      <c r="S26" s="41">
        <f t="shared" si="5"/>
        <v>2090</v>
      </c>
      <c r="T26" s="44"/>
      <c r="U26" s="5"/>
    </row>
    <row r="27" spans="2:21" ht="25.5" x14ac:dyDescent="0.25">
      <c r="B27" s="42">
        <v>17</v>
      </c>
      <c r="C27" s="31" t="s">
        <v>51</v>
      </c>
      <c r="D27" s="67" t="s">
        <v>66</v>
      </c>
      <c r="E27" s="32"/>
      <c r="F27" s="33" t="s">
        <v>13</v>
      </c>
      <c r="G27" s="68">
        <v>190</v>
      </c>
      <c r="H27" s="32"/>
      <c r="I27" s="43"/>
      <c r="J27" s="29"/>
      <c r="K27" s="29"/>
      <c r="L27" s="29"/>
      <c r="M27" s="37">
        <v>12.3</v>
      </c>
      <c r="N27" s="41">
        <f t="shared" si="13"/>
        <v>2337</v>
      </c>
      <c r="O27" s="37">
        <v>12</v>
      </c>
      <c r="P27" s="41">
        <f t="shared" si="14"/>
        <v>2280</v>
      </c>
      <c r="Q27" s="41">
        <v>12</v>
      </c>
      <c r="R27" s="41">
        <f t="shared" si="15"/>
        <v>2280</v>
      </c>
      <c r="S27" s="41">
        <f t="shared" si="5"/>
        <v>2280</v>
      </c>
      <c r="T27" s="44"/>
      <c r="U27" s="5"/>
    </row>
    <row r="28" spans="2:21" ht="25.5" x14ac:dyDescent="0.25">
      <c r="B28" s="42">
        <v>18</v>
      </c>
      <c r="C28" s="31" t="s">
        <v>52</v>
      </c>
      <c r="D28" s="67" t="s">
        <v>66</v>
      </c>
      <c r="E28" s="32"/>
      <c r="F28" s="33" t="s">
        <v>13</v>
      </c>
      <c r="G28" s="68">
        <v>190</v>
      </c>
      <c r="H28" s="32"/>
      <c r="I28" s="43"/>
      <c r="J28" s="29"/>
      <c r="K28" s="29"/>
      <c r="L28" s="29"/>
      <c r="M28" s="37">
        <v>17</v>
      </c>
      <c r="N28" s="41">
        <f t="shared" si="13"/>
        <v>3230</v>
      </c>
      <c r="O28" s="37">
        <v>15</v>
      </c>
      <c r="P28" s="41">
        <f t="shared" si="14"/>
        <v>2850</v>
      </c>
      <c r="Q28" s="41">
        <v>15.6</v>
      </c>
      <c r="R28" s="41">
        <f t="shared" si="15"/>
        <v>2964</v>
      </c>
      <c r="S28" s="41">
        <f t="shared" si="5"/>
        <v>2850</v>
      </c>
      <c r="T28" s="44"/>
      <c r="U28" s="5"/>
    </row>
    <row r="29" spans="2:21" x14ac:dyDescent="0.25">
      <c r="B29" s="42">
        <v>19</v>
      </c>
      <c r="C29" s="31" t="s">
        <v>53</v>
      </c>
      <c r="D29" s="67" t="s">
        <v>66</v>
      </c>
      <c r="E29" s="32"/>
      <c r="F29" s="33" t="s">
        <v>13</v>
      </c>
      <c r="G29" s="68">
        <v>19</v>
      </c>
      <c r="H29" s="32"/>
      <c r="I29" s="43"/>
      <c r="J29" s="29"/>
      <c r="K29" s="29"/>
      <c r="L29" s="29"/>
      <c r="M29" s="37">
        <v>245</v>
      </c>
      <c r="N29" s="41">
        <f t="shared" si="13"/>
        <v>4655</v>
      </c>
      <c r="O29" s="37">
        <v>245</v>
      </c>
      <c r="P29" s="41">
        <f t="shared" si="14"/>
        <v>4655</v>
      </c>
      <c r="Q29" s="41">
        <v>250</v>
      </c>
      <c r="R29" s="41">
        <f t="shared" si="15"/>
        <v>4750</v>
      </c>
      <c r="S29" s="41">
        <f t="shared" si="5"/>
        <v>4655</v>
      </c>
      <c r="T29" s="44"/>
      <c r="U29" s="5"/>
    </row>
    <row r="30" spans="2:21" ht="25.5" x14ac:dyDescent="0.25">
      <c r="B30" s="42">
        <v>20</v>
      </c>
      <c r="C30" s="31" t="s">
        <v>54</v>
      </c>
      <c r="D30" s="67" t="s">
        <v>66</v>
      </c>
      <c r="E30" s="32"/>
      <c r="F30" s="33" t="s">
        <v>13</v>
      </c>
      <c r="G30" s="68">
        <v>19</v>
      </c>
      <c r="H30" s="32"/>
      <c r="I30" s="43"/>
      <c r="J30" s="29"/>
      <c r="K30" s="29"/>
      <c r="L30" s="29"/>
      <c r="M30" s="37">
        <v>390</v>
      </c>
      <c r="N30" s="41">
        <f t="shared" si="13"/>
        <v>7410</v>
      </c>
      <c r="O30" s="37">
        <v>400</v>
      </c>
      <c r="P30" s="41">
        <f t="shared" si="14"/>
        <v>7600</v>
      </c>
      <c r="Q30" s="41">
        <v>420</v>
      </c>
      <c r="R30" s="41">
        <f t="shared" si="15"/>
        <v>7980</v>
      </c>
      <c r="S30" s="41">
        <f t="shared" si="5"/>
        <v>7410</v>
      </c>
      <c r="T30" s="44"/>
      <c r="U30" s="5"/>
    </row>
    <row r="31" spans="2:21" x14ac:dyDescent="0.25">
      <c r="B31" s="42">
        <v>21</v>
      </c>
      <c r="C31" s="31" t="s">
        <v>55</v>
      </c>
      <c r="D31" s="67" t="s">
        <v>66</v>
      </c>
      <c r="E31" s="32"/>
      <c r="F31" s="33" t="s">
        <v>13</v>
      </c>
      <c r="G31" s="68">
        <v>460</v>
      </c>
      <c r="H31" s="32"/>
      <c r="I31" s="43"/>
      <c r="J31" s="29"/>
      <c r="K31" s="29"/>
      <c r="L31" s="29"/>
      <c r="M31" s="37">
        <v>32</v>
      </c>
      <c r="N31" s="41">
        <f t="shared" si="13"/>
        <v>14720</v>
      </c>
      <c r="O31" s="37">
        <v>30</v>
      </c>
      <c r="P31" s="41">
        <f t="shared" si="14"/>
        <v>13800</v>
      </c>
      <c r="Q31" s="41">
        <v>33</v>
      </c>
      <c r="R31" s="41">
        <f t="shared" si="15"/>
        <v>15180</v>
      </c>
      <c r="S31" s="41">
        <f t="shared" si="5"/>
        <v>13800</v>
      </c>
      <c r="T31" s="44"/>
      <c r="U31" s="5"/>
    </row>
    <row r="32" spans="2:21" x14ac:dyDescent="0.25">
      <c r="B32" s="42">
        <v>22</v>
      </c>
      <c r="C32" s="31" t="s">
        <v>56</v>
      </c>
      <c r="D32" s="67" t="s">
        <v>66</v>
      </c>
      <c r="E32" s="32"/>
      <c r="F32" s="33" t="s">
        <v>13</v>
      </c>
      <c r="G32" s="68">
        <v>17</v>
      </c>
      <c r="H32" s="32"/>
      <c r="I32" s="43"/>
      <c r="J32" s="29"/>
      <c r="K32" s="29"/>
      <c r="L32" s="29"/>
      <c r="M32" s="37">
        <v>2150</v>
      </c>
      <c r="N32" s="41">
        <f t="shared" si="13"/>
        <v>36550</v>
      </c>
      <c r="O32" s="37">
        <v>2000</v>
      </c>
      <c r="P32" s="41">
        <f t="shared" si="14"/>
        <v>34000</v>
      </c>
      <c r="Q32" s="41">
        <v>2200</v>
      </c>
      <c r="R32" s="41">
        <f t="shared" si="15"/>
        <v>37400</v>
      </c>
      <c r="S32" s="41">
        <f t="shared" si="5"/>
        <v>34000</v>
      </c>
      <c r="T32" s="44"/>
      <c r="U32" s="5"/>
    </row>
    <row r="33" spans="2:21" ht="25.5" x14ac:dyDescent="0.25">
      <c r="B33" s="42">
        <v>23</v>
      </c>
      <c r="C33" s="31" t="s">
        <v>57</v>
      </c>
      <c r="D33" s="67" t="s">
        <v>66</v>
      </c>
      <c r="E33" s="32"/>
      <c r="F33" s="33" t="s">
        <v>13</v>
      </c>
      <c r="G33" s="68">
        <v>19</v>
      </c>
      <c r="H33" s="32"/>
      <c r="I33" s="43"/>
      <c r="J33" s="29"/>
      <c r="K33" s="29"/>
      <c r="L33" s="29"/>
      <c r="M33" s="37">
        <v>75</v>
      </c>
      <c r="N33" s="41">
        <f t="shared" si="13"/>
        <v>1425</v>
      </c>
      <c r="O33" s="37">
        <v>80</v>
      </c>
      <c r="P33" s="41">
        <f t="shared" si="14"/>
        <v>1520</v>
      </c>
      <c r="Q33" s="41">
        <v>84</v>
      </c>
      <c r="R33" s="41">
        <f t="shared" si="15"/>
        <v>1596</v>
      </c>
      <c r="S33" s="41">
        <f t="shared" si="5"/>
        <v>1425</v>
      </c>
      <c r="T33" s="44"/>
      <c r="U33" s="5"/>
    </row>
    <row r="34" spans="2:21" s="17" customFormat="1" ht="39.75" customHeight="1" x14ac:dyDescent="0.25">
      <c r="B34" s="42">
        <v>24</v>
      </c>
      <c r="C34" s="31" t="s">
        <v>58</v>
      </c>
      <c r="D34" s="67" t="s">
        <v>66</v>
      </c>
      <c r="E34" s="32"/>
      <c r="F34" s="33" t="s">
        <v>13</v>
      </c>
      <c r="G34" s="68">
        <v>19</v>
      </c>
      <c r="H34" s="32"/>
      <c r="I34" s="43"/>
      <c r="J34" s="29"/>
      <c r="K34" s="29">
        <f t="shared" ref="K34" si="16">I34*J34</f>
        <v>0</v>
      </c>
      <c r="L34" s="29">
        <f t="shared" ref="L34" si="17">K34*G34</f>
        <v>0</v>
      </c>
      <c r="M34" s="37">
        <v>360</v>
      </c>
      <c r="N34" s="41">
        <f t="shared" si="13"/>
        <v>6840</v>
      </c>
      <c r="O34" s="37">
        <v>300</v>
      </c>
      <c r="P34" s="41">
        <f t="shared" si="14"/>
        <v>5700</v>
      </c>
      <c r="Q34" s="41">
        <v>350</v>
      </c>
      <c r="R34" s="41">
        <f t="shared" si="15"/>
        <v>6650</v>
      </c>
      <c r="S34" s="41">
        <f t="shared" si="5"/>
        <v>5700</v>
      </c>
      <c r="T34" s="44"/>
      <c r="U34" s="16">
        <f t="shared" ref="U34" si="18">IF(S34&gt;0,S34," ")</f>
        <v>5700</v>
      </c>
    </row>
    <row r="35" spans="2:21" s="13" customFormat="1" ht="12.75" x14ac:dyDescent="0.2">
      <c r="B35" s="45" t="s">
        <v>27</v>
      </c>
      <c r="C35" s="45"/>
      <c r="D35" s="45"/>
      <c r="E35" s="45"/>
      <c r="F35" s="45" t="s">
        <v>67</v>
      </c>
      <c r="G35" s="70">
        <v>1</v>
      </c>
      <c r="H35" s="46"/>
      <c r="I35" s="46"/>
      <c r="J35" s="46"/>
      <c r="K35" s="46"/>
      <c r="L35" s="44">
        <f>SUM(L34:L34)</f>
        <v>0</v>
      </c>
      <c r="M35" s="46"/>
      <c r="N35" s="41">
        <f>SUM(N11:N34)</f>
        <v>570983</v>
      </c>
      <c r="O35" s="46"/>
      <c r="P35" s="41">
        <f>SUM(P11:P34)</f>
        <v>548763</v>
      </c>
      <c r="Q35" s="47"/>
      <c r="R35" s="41">
        <f>SUM(R11:R34)</f>
        <v>567722</v>
      </c>
      <c r="S35" s="41">
        <f>MIN(N35,P35,R35)</f>
        <v>548763</v>
      </c>
      <c r="T35" s="131">
        <f>MAX(N35,P35,R35)</f>
        <v>570983</v>
      </c>
    </row>
    <row r="36" spans="2:21" s="13" customFormat="1" ht="63.75" x14ac:dyDescent="0.2">
      <c r="B36" s="66">
        <v>1</v>
      </c>
      <c r="C36" s="67" t="s">
        <v>35</v>
      </c>
      <c r="D36" s="67" t="s">
        <v>69</v>
      </c>
      <c r="E36" s="63"/>
      <c r="F36" s="68" t="s">
        <v>13</v>
      </c>
      <c r="G36" s="68">
        <v>1</v>
      </c>
      <c r="H36" s="63"/>
      <c r="I36" s="64"/>
      <c r="J36" s="51"/>
      <c r="K36" s="51">
        <f t="shared" ref="K36:K46" si="19">I36*J36</f>
        <v>0</v>
      </c>
      <c r="L36" s="51">
        <f t="shared" ref="L36:L46" si="20">K36*G36</f>
        <v>0</v>
      </c>
      <c r="M36" s="56">
        <v>24060</v>
      </c>
      <c r="N36" s="55">
        <f t="shared" ref="N36:N59" si="21">M36*G36</f>
        <v>24060</v>
      </c>
      <c r="O36" s="56">
        <v>23000</v>
      </c>
      <c r="P36" s="55">
        <f t="shared" ref="P36:P59" si="22">O36*G36</f>
        <v>23000</v>
      </c>
      <c r="Q36" s="55">
        <v>23600</v>
      </c>
      <c r="R36" s="55">
        <f t="shared" ref="R36:R59" si="23">Q36*G36</f>
        <v>23600</v>
      </c>
      <c r="S36" s="55">
        <f>MIN(N36,P36,R36)</f>
        <v>23000</v>
      </c>
      <c r="T36" s="61"/>
    </row>
    <row r="37" spans="2:21" s="13" customFormat="1" ht="25.5" x14ac:dyDescent="0.2">
      <c r="B37" s="42">
        <v>2</v>
      </c>
      <c r="C37" s="31" t="s">
        <v>36</v>
      </c>
      <c r="D37" s="67" t="s">
        <v>69</v>
      </c>
      <c r="E37" s="32"/>
      <c r="F37" s="33" t="s">
        <v>13</v>
      </c>
      <c r="G37" s="68">
        <v>1</v>
      </c>
      <c r="H37" s="32"/>
      <c r="I37" s="43"/>
      <c r="J37" s="29"/>
      <c r="K37" s="29">
        <f t="shared" si="19"/>
        <v>0</v>
      </c>
      <c r="L37" s="29">
        <f t="shared" si="20"/>
        <v>0</v>
      </c>
      <c r="M37" s="37">
        <v>9340</v>
      </c>
      <c r="N37" s="41">
        <f t="shared" si="21"/>
        <v>9340</v>
      </c>
      <c r="O37" s="37">
        <v>9000</v>
      </c>
      <c r="P37" s="41">
        <f t="shared" si="22"/>
        <v>9000</v>
      </c>
      <c r="Q37" s="41">
        <v>9200</v>
      </c>
      <c r="R37" s="41">
        <f t="shared" si="23"/>
        <v>9200</v>
      </c>
      <c r="S37" s="41">
        <f t="shared" ref="S37:S59" si="24">MIN(N37,P37,R37)</f>
        <v>9000</v>
      </c>
      <c r="T37" s="44"/>
    </row>
    <row r="38" spans="2:21" s="13" customFormat="1" ht="12.75" x14ac:dyDescent="0.2">
      <c r="B38" s="42">
        <v>3</v>
      </c>
      <c r="C38" s="31" t="s">
        <v>37</v>
      </c>
      <c r="D38" s="67" t="s">
        <v>69</v>
      </c>
      <c r="E38" s="32"/>
      <c r="F38" s="33" t="s">
        <v>13</v>
      </c>
      <c r="G38" s="68">
        <v>1</v>
      </c>
      <c r="H38" s="32"/>
      <c r="I38" s="43"/>
      <c r="J38" s="29"/>
      <c r="K38" s="29">
        <f t="shared" si="19"/>
        <v>0</v>
      </c>
      <c r="L38" s="29">
        <f t="shared" si="20"/>
        <v>0</v>
      </c>
      <c r="M38" s="37">
        <v>512</v>
      </c>
      <c r="N38" s="41">
        <f t="shared" si="21"/>
        <v>512</v>
      </c>
      <c r="O38" s="37">
        <v>500</v>
      </c>
      <c r="P38" s="41">
        <f t="shared" si="22"/>
        <v>500</v>
      </c>
      <c r="Q38" s="41">
        <v>510</v>
      </c>
      <c r="R38" s="41">
        <f t="shared" si="23"/>
        <v>510</v>
      </c>
      <c r="S38" s="41">
        <f t="shared" si="24"/>
        <v>500</v>
      </c>
      <c r="T38" s="44"/>
    </row>
    <row r="39" spans="2:21" s="13" customFormat="1" ht="38.25" x14ac:dyDescent="0.2">
      <c r="B39" s="42">
        <v>4</v>
      </c>
      <c r="C39" s="31" t="s">
        <v>38</v>
      </c>
      <c r="D39" s="67" t="s">
        <v>69</v>
      </c>
      <c r="E39" s="32"/>
      <c r="F39" s="33" t="s">
        <v>13</v>
      </c>
      <c r="G39" s="68">
        <v>1</v>
      </c>
      <c r="H39" s="32"/>
      <c r="I39" s="43"/>
      <c r="J39" s="29"/>
      <c r="K39" s="29">
        <f t="shared" si="19"/>
        <v>0</v>
      </c>
      <c r="L39" s="29">
        <f t="shared" si="20"/>
        <v>0</v>
      </c>
      <c r="M39" s="37">
        <v>53540</v>
      </c>
      <c r="N39" s="41">
        <f t="shared" si="21"/>
        <v>53540</v>
      </c>
      <c r="O39" s="37">
        <v>53000</v>
      </c>
      <c r="P39" s="41">
        <f t="shared" si="22"/>
        <v>53000</v>
      </c>
      <c r="Q39" s="41">
        <v>53900</v>
      </c>
      <c r="R39" s="41">
        <f t="shared" si="23"/>
        <v>53900</v>
      </c>
      <c r="S39" s="41">
        <f t="shared" si="24"/>
        <v>53000</v>
      </c>
      <c r="T39" s="44"/>
    </row>
    <row r="40" spans="2:21" s="13" customFormat="1" ht="25.5" x14ac:dyDescent="0.2">
      <c r="B40" s="42">
        <v>5</v>
      </c>
      <c r="C40" s="31" t="s">
        <v>39</v>
      </c>
      <c r="D40" s="67" t="s">
        <v>69</v>
      </c>
      <c r="E40" s="32"/>
      <c r="F40" s="33" t="s">
        <v>13</v>
      </c>
      <c r="G40" s="68">
        <v>1</v>
      </c>
      <c r="H40" s="32"/>
      <c r="I40" s="43"/>
      <c r="J40" s="29"/>
      <c r="K40" s="29">
        <f t="shared" si="19"/>
        <v>0</v>
      </c>
      <c r="L40" s="29">
        <f t="shared" si="20"/>
        <v>0</v>
      </c>
      <c r="M40" s="37">
        <v>55608</v>
      </c>
      <c r="N40" s="41">
        <f t="shared" si="21"/>
        <v>55608</v>
      </c>
      <c r="O40" s="37">
        <v>54608</v>
      </c>
      <c r="P40" s="41">
        <f t="shared" si="22"/>
        <v>54608</v>
      </c>
      <c r="Q40" s="41">
        <v>54900</v>
      </c>
      <c r="R40" s="41">
        <f t="shared" si="23"/>
        <v>54900</v>
      </c>
      <c r="S40" s="41">
        <f t="shared" si="24"/>
        <v>54608</v>
      </c>
      <c r="T40" s="44"/>
    </row>
    <row r="41" spans="2:21" s="13" customFormat="1" ht="12.75" x14ac:dyDescent="0.2">
      <c r="B41" s="42">
        <v>6</v>
      </c>
      <c r="C41" s="31" t="s">
        <v>40</v>
      </c>
      <c r="D41" s="67" t="s">
        <v>69</v>
      </c>
      <c r="E41" s="32"/>
      <c r="F41" s="33" t="s">
        <v>13</v>
      </c>
      <c r="G41" s="68">
        <v>3</v>
      </c>
      <c r="H41" s="32"/>
      <c r="I41" s="43"/>
      <c r="J41" s="29"/>
      <c r="K41" s="29">
        <f t="shared" si="19"/>
        <v>0</v>
      </c>
      <c r="L41" s="29">
        <f t="shared" si="20"/>
        <v>0</v>
      </c>
      <c r="M41" s="37">
        <v>15800</v>
      </c>
      <c r="N41" s="41">
        <f t="shared" si="21"/>
        <v>47400</v>
      </c>
      <c r="O41" s="37">
        <v>15500</v>
      </c>
      <c r="P41" s="41">
        <f t="shared" si="22"/>
        <v>46500</v>
      </c>
      <c r="Q41" s="41">
        <v>15630</v>
      </c>
      <c r="R41" s="41">
        <f t="shared" si="23"/>
        <v>46890</v>
      </c>
      <c r="S41" s="41">
        <f t="shared" si="24"/>
        <v>46500</v>
      </c>
      <c r="T41" s="44"/>
    </row>
    <row r="42" spans="2:21" s="13" customFormat="1" ht="12.75" x14ac:dyDescent="0.2">
      <c r="B42" s="42">
        <v>7</v>
      </c>
      <c r="C42" s="31" t="s">
        <v>41</v>
      </c>
      <c r="D42" s="67" t="s">
        <v>69</v>
      </c>
      <c r="E42" s="32"/>
      <c r="F42" s="33" t="s">
        <v>13</v>
      </c>
      <c r="G42" s="68">
        <v>1</v>
      </c>
      <c r="H42" s="32"/>
      <c r="I42" s="43"/>
      <c r="J42" s="29"/>
      <c r="K42" s="29">
        <f t="shared" si="19"/>
        <v>0</v>
      </c>
      <c r="L42" s="29">
        <f t="shared" si="20"/>
        <v>0</v>
      </c>
      <c r="M42" s="37">
        <v>15400</v>
      </c>
      <c r="N42" s="41">
        <f t="shared" si="21"/>
        <v>15400</v>
      </c>
      <c r="O42" s="37">
        <v>15100</v>
      </c>
      <c r="P42" s="41">
        <f t="shared" si="22"/>
        <v>15100</v>
      </c>
      <c r="Q42" s="41">
        <v>15200</v>
      </c>
      <c r="R42" s="41">
        <f t="shared" si="23"/>
        <v>15200</v>
      </c>
      <c r="S42" s="41">
        <f t="shared" si="24"/>
        <v>15100</v>
      </c>
      <c r="T42" s="44"/>
    </row>
    <row r="43" spans="2:21" s="13" customFormat="1" ht="12.75" x14ac:dyDescent="0.2">
      <c r="B43" s="42">
        <v>8</v>
      </c>
      <c r="C43" s="31" t="s">
        <v>42</v>
      </c>
      <c r="D43" s="67" t="s">
        <v>69</v>
      </c>
      <c r="E43" s="32"/>
      <c r="F43" s="33" t="s">
        <v>13</v>
      </c>
      <c r="G43" s="68">
        <v>2</v>
      </c>
      <c r="H43" s="32"/>
      <c r="I43" s="43"/>
      <c r="J43" s="29"/>
      <c r="K43" s="29">
        <f t="shared" si="19"/>
        <v>0</v>
      </c>
      <c r="L43" s="29">
        <f t="shared" si="20"/>
        <v>0</v>
      </c>
      <c r="M43" s="40">
        <v>7800</v>
      </c>
      <c r="N43" s="41">
        <f t="shared" si="21"/>
        <v>15600</v>
      </c>
      <c r="O43" s="40">
        <v>7500</v>
      </c>
      <c r="P43" s="41">
        <f t="shared" si="22"/>
        <v>15000</v>
      </c>
      <c r="Q43" s="41">
        <v>7690</v>
      </c>
      <c r="R43" s="41">
        <f t="shared" si="23"/>
        <v>15380</v>
      </c>
      <c r="S43" s="41">
        <f t="shared" si="24"/>
        <v>15000</v>
      </c>
      <c r="T43" s="44"/>
    </row>
    <row r="44" spans="2:21" s="13" customFormat="1" ht="12.75" x14ac:dyDescent="0.2">
      <c r="B44" s="42">
        <v>9</v>
      </c>
      <c r="C44" s="31" t="s">
        <v>43</v>
      </c>
      <c r="D44" s="67" t="s">
        <v>69</v>
      </c>
      <c r="E44" s="32"/>
      <c r="F44" s="33" t="s">
        <v>13</v>
      </c>
      <c r="G44" s="68">
        <v>7</v>
      </c>
      <c r="H44" s="32"/>
      <c r="I44" s="43"/>
      <c r="J44" s="29"/>
      <c r="K44" s="29">
        <f t="shared" si="19"/>
        <v>0</v>
      </c>
      <c r="L44" s="29">
        <f t="shared" si="20"/>
        <v>0</v>
      </c>
      <c r="M44" s="37">
        <v>8460</v>
      </c>
      <c r="N44" s="41">
        <f t="shared" si="21"/>
        <v>59220</v>
      </c>
      <c r="O44" s="37">
        <v>8300</v>
      </c>
      <c r="P44" s="41">
        <f t="shared" si="22"/>
        <v>58100</v>
      </c>
      <c r="Q44" s="41">
        <v>8400</v>
      </c>
      <c r="R44" s="41">
        <f t="shared" si="23"/>
        <v>58800</v>
      </c>
      <c r="S44" s="41">
        <f t="shared" si="24"/>
        <v>58100</v>
      </c>
      <c r="T44" s="44"/>
    </row>
    <row r="45" spans="2:21" s="13" customFormat="1" ht="12.75" x14ac:dyDescent="0.2">
      <c r="B45" s="42">
        <v>10</v>
      </c>
      <c r="C45" s="31" t="s">
        <v>44</v>
      </c>
      <c r="D45" s="67" t="s">
        <v>69</v>
      </c>
      <c r="E45" s="32"/>
      <c r="F45" s="33" t="s">
        <v>13</v>
      </c>
      <c r="G45" s="68">
        <v>70</v>
      </c>
      <c r="H45" s="32"/>
      <c r="I45" s="43"/>
      <c r="J45" s="29"/>
      <c r="K45" s="29">
        <f t="shared" si="19"/>
        <v>0</v>
      </c>
      <c r="L45" s="29">
        <f t="shared" si="20"/>
        <v>0</v>
      </c>
      <c r="M45" s="37">
        <v>56</v>
      </c>
      <c r="N45" s="41">
        <f t="shared" si="21"/>
        <v>3920</v>
      </c>
      <c r="O45" s="37">
        <v>50</v>
      </c>
      <c r="P45" s="41">
        <f t="shared" si="22"/>
        <v>3500</v>
      </c>
      <c r="Q45" s="41">
        <v>53</v>
      </c>
      <c r="R45" s="41">
        <f t="shared" si="23"/>
        <v>3710</v>
      </c>
      <c r="S45" s="41">
        <f t="shared" si="24"/>
        <v>3500</v>
      </c>
      <c r="T45" s="44"/>
    </row>
    <row r="46" spans="2:21" s="13" customFormat="1" ht="38.25" x14ac:dyDescent="0.2">
      <c r="B46" s="42">
        <v>11</v>
      </c>
      <c r="C46" s="31" t="s">
        <v>45</v>
      </c>
      <c r="D46" s="67" t="s">
        <v>69</v>
      </c>
      <c r="E46" s="32"/>
      <c r="F46" s="33" t="s">
        <v>13</v>
      </c>
      <c r="G46" s="68">
        <v>9</v>
      </c>
      <c r="H46" s="32"/>
      <c r="I46" s="43"/>
      <c r="J46" s="29"/>
      <c r="K46" s="29">
        <f t="shared" si="19"/>
        <v>0</v>
      </c>
      <c r="L46" s="29">
        <f t="shared" si="20"/>
        <v>0</v>
      </c>
      <c r="M46" s="37">
        <v>320</v>
      </c>
      <c r="N46" s="41">
        <f t="shared" si="21"/>
        <v>2880</v>
      </c>
      <c r="O46" s="37">
        <v>300</v>
      </c>
      <c r="P46" s="41">
        <f t="shared" si="22"/>
        <v>2700</v>
      </c>
      <c r="Q46" s="41">
        <v>290</v>
      </c>
      <c r="R46" s="41">
        <f t="shared" si="23"/>
        <v>2610</v>
      </c>
      <c r="S46" s="41">
        <f t="shared" si="24"/>
        <v>2610</v>
      </c>
      <c r="T46" s="44"/>
    </row>
    <row r="47" spans="2:21" s="13" customFormat="1" ht="25.5" x14ac:dyDescent="0.2">
      <c r="B47" s="42">
        <v>12</v>
      </c>
      <c r="C47" s="31" t="s">
        <v>46</v>
      </c>
      <c r="D47" s="67" t="s">
        <v>69</v>
      </c>
      <c r="E47" s="32"/>
      <c r="F47" s="33" t="s">
        <v>13</v>
      </c>
      <c r="G47" s="68">
        <v>140</v>
      </c>
      <c r="H47" s="32"/>
      <c r="I47" s="43"/>
      <c r="J47" s="29"/>
      <c r="K47" s="29"/>
      <c r="L47" s="29"/>
      <c r="M47" s="37">
        <v>120</v>
      </c>
      <c r="N47" s="41">
        <f t="shared" si="21"/>
        <v>16800</v>
      </c>
      <c r="O47" s="37">
        <v>100</v>
      </c>
      <c r="P47" s="41">
        <f t="shared" si="22"/>
        <v>14000</v>
      </c>
      <c r="Q47" s="41">
        <v>118</v>
      </c>
      <c r="R47" s="41">
        <f t="shared" si="23"/>
        <v>16520</v>
      </c>
      <c r="S47" s="41">
        <f t="shared" si="24"/>
        <v>14000</v>
      </c>
      <c r="T47" s="44"/>
    </row>
    <row r="48" spans="2:21" s="13" customFormat="1" ht="25.5" x14ac:dyDescent="0.2">
      <c r="B48" s="42">
        <v>13</v>
      </c>
      <c r="C48" s="31" t="s">
        <v>47</v>
      </c>
      <c r="D48" s="67" t="s">
        <v>69</v>
      </c>
      <c r="E48" s="32"/>
      <c r="F48" s="33" t="s">
        <v>13</v>
      </c>
      <c r="G48" s="68">
        <v>2</v>
      </c>
      <c r="H48" s="32"/>
      <c r="I48" s="43"/>
      <c r="J48" s="29"/>
      <c r="K48" s="29"/>
      <c r="L48" s="29"/>
      <c r="M48" s="37">
        <v>250</v>
      </c>
      <c r="N48" s="41">
        <f t="shared" si="21"/>
        <v>500</v>
      </c>
      <c r="O48" s="37">
        <v>200</v>
      </c>
      <c r="P48" s="41">
        <f t="shared" si="22"/>
        <v>400</v>
      </c>
      <c r="Q48" s="41">
        <v>220</v>
      </c>
      <c r="R48" s="41">
        <f t="shared" si="23"/>
        <v>440</v>
      </c>
      <c r="S48" s="41">
        <f t="shared" si="24"/>
        <v>400</v>
      </c>
      <c r="T48" s="44"/>
    </row>
    <row r="49" spans="2:20" s="13" customFormat="1" ht="51" x14ac:dyDescent="0.2">
      <c r="B49" s="42">
        <v>14</v>
      </c>
      <c r="C49" s="31" t="s">
        <v>48</v>
      </c>
      <c r="D49" s="67" t="s">
        <v>69</v>
      </c>
      <c r="E49" s="32"/>
      <c r="F49" s="33" t="s">
        <v>13</v>
      </c>
      <c r="G49" s="68">
        <v>20</v>
      </c>
      <c r="H49" s="32"/>
      <c r="I49" s="43"/>
      <c r="J49" s="29"/>
      <c r="K49" s="29"/>
      <c r="L49" s="29"/>
      <c r="M49" s="37">
        <v>250</v>
      </c>
      <c r="N49" s="41">
        <f t="shared" si="21"/>
        <v>5000</v>
      </c>
      <c r="O49" s="37">
        <v>250</v>
      </c>
      <c r="P49" s="41">
        <f t="shared" si="22"/>
        <v>5000</v>
      </c>
      <c r="Q49" s="41">
        <v>260</v>
      </c>
      <c r="R49" s="41">
        <f t="shared" si="23"/>
        <v>5200</v>
      </c>
      <c r="S49" s="41">
        <f t="shared" si="24"/>
        <v>5000</v>
      </c>
      <c r="T49" s="44"/>
    </row>
    <row r="50" spans="2:20" s="13" customFormat="1" ht="12.75" x14ac:dyDescent="0.2">
      <c r="B50" s="42">
        <v>15</v>
      </c>
      <c r="C50" s="31" t="s">
        <v>49</v>
      </c>
      <c r="D50" s="67" t="s">
        <v>69</v>
      </c>
      <c r="E50" s="32"/>
      <c r="F50" s="33" t="s">
        <v>13</v>
      </c>
      <c r="G50" s="68">
        <v>88</v>
      </c>
      <c r="H50" s="32"/>
      <c r="I50" s="43"/>
      <c r="J50" s="29"/>
      <c r="K50" s="29"/>
      <c r="L50" s="29"/>
      <c r="M50" s="37">
        <v>41.5</v>
      </c>
      <c r="N50" s="41">
        <f t="shared" si="21"/>
        <v>3652</v>
      </c>
      <c r="O50" s="37">
        <v>40</v>
      </c>
      <c r="P50" s="41">
        <f t="shared" si="22"/>
        <v>3520</v>
      </c>
      <c r="Q50" s="41">
        <v>43</v>
      </c>
      <c r="R50" s="41">
        <f t="shared" si="23"/>
        <v>3784</v>
      </c>
      <c r="S50" s="41">
        <f t="shared" si="24"/>
        <v>3520</v>
      </c>
      <c r="T50" s="44"/>
    </row>
    <row r="51" spans="2:20" s="13" customFormat="1" ht="25.5" x14ac:dyDescent="0.2">
      <c r="B51" s="42">
        <v>16</v>
      </c>
      <c r="C51" s="31" t="s">
        <v>50</v>
      </c>
      <c r="D51" s="67" t="s">
        <v>69</v>
      </c>
      <c r="E51" s="32"/>
      <c r="F51" s="33" t="s">
        <v>13</v>
      </c>
      <c r="G51" s="68">
        <v>90</v>
      </c>
      <c r="H51" s="32"/>
      <c r="I51" s="43"/>
      <c r="J51" s="29"/>
      <c r="K51" s="29"/>
      <c r="L51" s="29"/>
      <c r="M51" s="37">
        <v>13</v>
      </c>
      <c r="N51" s="41">
        <f t="shared" si="21"/>
        <v>1170</v>
      </c>
      <c r="O51" s="37">
        <v>11</v>
      </c>
      <c r="P51" s="41">
        <f t="shared" si="22"/>
        <v>990</v>
      </c>
      <c r="Q51" s="41">
        <v>12</v>
      </c>
      <c r="R51" s="41">
        <f t="shared" si="23"/>
        <v>1080</v>
      </c>
      <c r="S51" s="41">
        <f t="shared" si="24"/>
        <v>990</v>
      </c>
      <c r="T51" s="44"/>
    </row>
    <row r="52" spans="2:20" s="13" customFormat="1" ht="25.5" x14ac:dyDescent="0.2">
      <c r="B52" s="42">
        <v>17</v>
      </c>
      <c r="C52" s="31" t="s">
        <v>51</v>
      </c>
      <c r="D52" s="67" t="s">
        <v>69</v>
      </c>
      <c r="E52" s="32"/>
      <c r="F52" s="33" t="s">
        <v>13</v>
      </c>
      <c r="G52" s="68">
        <v>90</v>
      </c>
      <c r="H52" s="32"/>
      <c r="I52" s="43"/>
      <c r="J52" s="29"/>
      <c r="K52" s="29"/>
      <c r="L52" s="29"/>
      <c r="M52" s="37">
        <v>12.3</v>
      </c>
      <c r="N52" s="41">
        <f t="shared" si="21"/>
        <v>1107</v>
      </c>
      <c r="O52" s="37">
        <v>12</v>
      </c>
      <c r="P52" s="41">
        <f t="shared" si="22"/>
        <v>1080</v>
      </c>
      <c r="Q52" s="41">
        <v>12</v>
      </c>
      <c r="R52" s="41">
        <f t="shared" si="23"/>
        <v>1080</v>
      </c>
      <c r="S52" s="41">
        <f t="shared" si="24"/>
        <v>1080</v>
      </c>
      <c r="T52" s="44"/>
    </row>
    <row r="53" spans="2:20" s="13" customFormat="1" ht="25.5" x14ac:dyDescent="0.2">
      <c r="B53" s="42">
        <v>18</v>
      </c>
      <c r="C53" s="31" t="s">
        <v>52</v>
      </c>
      <c r="D53" s="67" t="s">
        <v>69</v>
      </c>
      <c r="E53" s="32"/>
      <c r="F53" s="33" t="s">
        <v>13</v>
      </c>
      <c r="G53" s="68">
        <v>90</v>
      </c>
      <c r="H53" s="32"/>
      <c r="I53" s="43"/>
      <c r="J53" s="29"/>
      <c r="K53" s="29"/>
      <c r="L53" s="29"/>
      <c r="M53" s="37">
        <v>17</v>
      </c>
      <c r="N53" s="41">
        <f t="shared" si="21"/>
        <v>1530</v>
      </c>
      <c r="O53" s="37">
        <v>15</v>
      </c>
      <c r="P53" s="41">
        <f t="shared" si="22"/>
        <v>1350</v>
      </c>
      <c r="Q53" s="41">
        <v>15.6</v>
      </c>
      <c r="R53" s="41">
        <f t="shared" si="23"/>
        <v>1404</v>
      </c>
      <c r="S53" s="41">
        <f t="shared" si="24"/>
        <v>1350</v>
      </c>
      <c r="T53" s="44"/>
    </row>
    <row r="54" spans="2:20" s="13" customFormat="1" ht="12.75" x14ac:dyDescent="0.2">
      <c r="B54" s="42">
        <v>19</v>
      </c>
      <c r="C54" s="31" t="s">
        <v>53</v>
      </c>
      <c r="D54" s="67" t="s">
        <v>69</v>
      </c>
      <c r="E54" s="32"/>
      <c r="F54" s="33" t="s">
        <v>13</v>
      </c>
      <c r="G54" s="68">
        <v>9</v>
      </c>
      <c r="H54" s="32"/>
      <c r="I54" s="43"/>
      <c r="J54" s="29"/>
      <c r="K54" s="29"/>
      <c r="L54" s="29"/>
      <c r="M54" s="37">
        <v>245</v>
      </c>
      <c r="N54" s="41">
        <f t="shared" si="21"/>
        <v>2205</v>
      </c>
      <c r="O54" s="37">
        <v>245</v>
      </c>
      <c r="P54" s="41">
        <f t="shared" si="22"/>
        <v>2205</v>
      </c>
      <c r="Q54" s="41">
        <v>250</v>
      </c>
      <c r="R54" s="41">
        <f t="shared" si="23"/>
        <v>2250</v>
      </c>
      <c r="S54" s="41">
        <f t="shared" si="24"/>
        <v>2205</v>
      </c>
      <c r="T54" s="44"/>
    </row>
    <row r="55" spans="2:20" s="13" customFormat="1" ht="25.5" x14ac:dyDescent="0.2">
      <c r="B55" s="42">
        <v>20</v>
      </c>
      <c r="C55" s="31" t="s">
        <v>54</v>
      </c>
      <c r="D55" s="67" t="s">
        <v>69</v>
      </c>
      <c r="E55" s="32"/>
      <c r="F55" s="33" t="s">
        <v>13</v>
      </c>
      <c r="G55" s="68">
        <v>9</v>
      </c>
      <c r="H55" s="32"/>
      <c r="I55" s="43"/>
      <c r="J55" s="29"/>
      <c r="K55" s="29"/>
      <c r="L55" s="29"/>
      <c r="M55" s="37">
        <v>390</v>
      </c>
      <c r="N55" s="41">
        <f t="shared" si="21"/>
        <v>3510</v>
      </c>
      <c r="O55" s="37">
        <v>400</v>
      </c>
      <c r="P55" s="41">
        <f t="shared" si="22"/>
        <v>3600</v>
      </c>
      <c r="Q55" s="41">
        <v>420</v>
      </c>
      <c r="R55" s="41">
        <f t="shared" si="23"/>
        <v>3780</v>
      </c>
      <c r="S55" s="41">
        <f t="shared" si="24"/>
        <v>3510</v>
      </c>
      <c r="T55" s="44"/>
    </row>
    <row r="56" spans="2:20" s="13" customFormat="1" ht="12.75" x14ac:dyDescent="0.2">
      <c r="B56" s="42">
        <v>21</v>
      </c>
      <c r="C56" s="31" t="s">
        <v>55</v>
      </c>
      <c r="D56" s="67" t="s">
        <v>69</v>
      </c>
      <c r="E56" s="32"/>
      <c r="F56" s="33" t="s">
        <v>13</v>
      </c>
      <c r="G56" s="68">
        <v>190</v>
      </c>
      <c r="H56" s="32"/>
      <c r="I56" s="43"/>
      <c r="J56" s="29"/>
      <c r="K56" s="29"/>
      <c r="L56" s="29"/>
      <c r="M56" s="37">
        <v>32</v>
      </c>
      <c r="N56" s="41">
        <f t="shared" si="21"/>
        <v>6080</v>
      </c>
      <c r="O56" s="37">
        <v>30</v>
      </c>
      <c r="P56" s="41">
        <f t="shared" si="22"/>
        <v>5700</v>
      </c>
      <c r="Q56" s="41">
        <v>33</v>
      </c>
      <c r="R56" s="41">
        <f t="shared" si="23"/>
        <v>6270</v>
      </c>
      <c r="S56" s="41">
        <f t="shared" si="24"/>
        <v>5700</v>
      </c>
      <c r="T56" s="44"/>
    </row>
    <row r="57" spans="2:20" s="13" customFormat="1" ht="12.75" x14ac:dyDescent="0.2">
      <c r="B57" s="42">
        <v>22</v>
      </c>
      <c r="C57" s="31" t="s">
        <v>56</v>
      </c>
      <c r="D57" s="67" t="s">
        <v>69</v>
      </c>
      <c r="E57" s="32"/>
      <c r="F57" s="33" t="s">
        <v>13</v>
      </c>
      <c r="G57" s="68">
        <v>8</v>
      </c>
      <c r="H57" s="32"/>
      <c r="I57" s="43"/>
      <c r="J57" s="29"/>
      <c r="K57" s="29"/>
      <c r="L57" s="29"/>
      <c r="M57" s="37">
        <v>2150</v>
      </c>
      <c r="N57" s="41">
        <f t="shared" si="21"/>
        <v>17200</v>
      </c>
      <c r="O57" s="37">
        <v>2000</v>
      </c>
      <c r="P57" s="41">
        <f t="shared" si="22"/>
        <v>16000</v>
      </c>
      <c r="Q57" s="41">
        <v>2200</v>
      </c>
      <c r="R57" s="41">
        <f t="shared" si="23"/>
        <v>17600</v>
      </c>
      <c r="S57" s="41">
        <f t="shared" si="24"/>
        <v>16000</v>
      </c>
      <c r="T57" s="44"/>
    </row>
    <row r="58" spans="2:20" s="13" customFormat="1" ht="25.5" x14ac:dyDescent="0.2">
      <c r="B58" s="42">
        <v>23</v>
      </c>
      <c r="C58" s="31" t="s">
        <v>57</v>
      </c>
      <c r="D58" s="67" t="s">
        <v>69</v>
      </c>
      <c r="E58" s="32"/>
      <c r="F58" s="33" t="s">
        <v>13</v>
      </c>
      <c r="G58" s="68">
        <v>9</v>
      </c>
      <c r="H58" s="32"/>
      <c r="I58" s="43"/>
      <c r="J58" s="29"/>
      <c r="K58" s="29"/>
      <c r="L58" s="29"/>
      <c r="M58" s="37">
        <v>75</v>
      </c>
      <c r="N58" s="41">
        <f t="shared" si="21"/>
        <v>675</v>
      </c>
      <c r="O58" s="37">
        <v>80</v>
      </c>
      <c r="P58" s="41">
        <f t="shared" si="22"/>
        <v>720</v>
      </c>
      <c r="Q58" s="41">
        <v>84</v>
      </c>
      <c r="R58" s="41">
        <f t="shared" si="23"/>
        <v>756</v>
      </c>
      <c r="S58" s="41">
        <f t="shared" si="24"/>
        <v>675</v>
      </c>
      <c r="T58" s="44"/>
    </row>
    <row r="59" spans="2:20" s="13" customFormat="1" ht="51" x14ac:dyDescent="0.2">
      <c r="B59" s="42">
        <v>24</v>
      </c>
      <c r="C59" s="31" t="s">
        <v>58</v>
      </c>
      <c r="D59" s="67" t="s">
        <v>69</v>
      </c>
      <c r="E59" s="32"/>
      <c r="F59" s="33" t="s">
        <v>13</v>
      </c>
      <c r="G59" s="68">
        <v>9</v>
      </c>
      <c r="H59" s="32"/>
      <c r="I59" s="43"/>
      <c r="J59" s="29"/>
      <c r="K59" s="29">
        <f t="shared" ref="K59" si="25">I59*J59</f>
        <v>0</v>
      </c>
      <c r="L59" s="29">
        <f t="shared" ref="L59" si="26">K59*G59</f>
        <v>0</v>
      </c>
      <c r="M59" s="37">
        <v>360</v>
      </c>
      <c r="N59" s="41">
        <f t="shared" si="21"/>
        <v>3240</v>
      </c>
      <c r="O59" s="37">
        <v>300</v>
      </c>
      <c r="P59" s="41">
        <f t="shared" si="22"/>
        <v>2700</v>
      </c>
      <c r="Q59" s="41">
        <v>350</v>
      </c>
      <c r="R59" s="41">
        <f t="shared" si="23"/>
        <v>3150</v>
      </c>
      <c r="S59" s="41">
        <f t="shared" si="24"/>
        <v>2700</v>
      </c>
      <c r="T59" s="44"/>
    </row>
    <row r="60" spans="2:20" s="13" customFormat="1" ht="12.75" x14ac:dyDescent="0.2">
      <c r="B60" s="45" t="s">
        <v>27</v>
      </c>
      <c r="C60" s="45"/>
      <c r="D60" s="45"/>
      <c r="E60" s="45"/>
      <c r="F60" s="45" t="s">
        <v>70</v>
      </c>
      <c r="G60" s="68">
        <v>1</v>
      </c>
      <c r="H60" s="46"/>
      <c r="I60" s="46"/>
      <c r="J60" s="46"/>
      <c r="K60" s="46"/>
      <c r="L60" s="44">
        <f>SUM(L59:L59)</f>
        <v>0</v>
      </c>
      <c r="M60" s="46"/>
      <c r="N60" s="41">
        <f>SUM(N36:N59)</f>
        <v>350149</v>
      </c>
      <c r="O60" s="46"/>
      <c r="P60" s="41">
        <f>SUM(P36:P59)</f>
        <v>338273</v>
      </c>
      <c r="Q60" s="47"/>
      <c r="R60" s="41">
        <f>SUM(R36:R59)</f>
        <v>348014</v>
      </c>
      <c r="S60" s="41">
        <f>MIN(N60,P60,R60)</f>
        <v>338273</v>
      </c>
      <c r="T60" s="131">
        <f>MAX(N60,P60,R60)</f>
        <v>350149</v>
      </c>
    </row>
    <row r="61" spans="2:20" s="13" customFormat="1" ht="63.75" x14ac:dyDescent="0.2">
      <c r="B61" s="66">
        <v>1</v>
      </c>
      <c r="C61" s="67" t="s">
        <v>35</v>
      </c>
      <c r="D61" s="67" t="s">
        <v>73</v>
      </c>
      <c r="E61" s="63"/>
      <c r="F61" s="68" t="s">
        <v>13</v>
      </c>
      <c r="G61" s="71">
        <v>1</v>
      </c>
      <c r="H61" s="63"/>
      <c r="I61" s="64"/>
      <c r="J61" s="51"/>
      <c r="K61" s="51">
        <f t="shared" ref="K61:K71" si="27">I61*J61</f>
        <v>0</v>
      </c>
      <c r="L61" s="51">
        <f t="shared" ref="L61:L71" si="28">K61*G61</f>
        <v>0</v>
      </c>
      <c r="M61" s="56">
        <v>24060</v>
      </c>
      <c r="N61" s="55">
        <f t="shared" ref="N61:N84" si="29">M61*G61</f>
        <v>24060</v>
      </c>
      <c r="O61" s="56">
        <v>23000</v>
      </c>
      <c r="P61" s="55">
        <f t="shared" ref="P61:P84" si="30">O61*G61</f>
        <v>23000</v>
      </c>
      <c r="Q61" s="55">
        <v>23600</v>
      </c>
      <c r="R61" s="55">
        <f t="shared" ref="R61:R84" si="31">Q61*G61</f>
        <v>23600</v>
      </c>
      <c r="S61" s="55">
        <f>MIN(N61,P61,R61)</f>
        <v>23000</v>
      </c>
      <c r="T61" s="61"/>
    </row>
    <row r="62" spans="2:20" s="13" customFormat="1" ht="25.5" x14ac:dyDescent="0.2">
      <c r="B62" s="42">
        <v>2</v>
      </c>
      <c r="C62" s="31" t="s">
        <v>36</v>
      </c>
      <c r="D62" s="67" t="s">
        <v>73</v>
      </c>
      <c r="E62" s="32"/>
      <c r="F62" s="33" t="s">
        <v>13</v>
      </c>
      <c r="G62" s="71">
        <v>1</v>
      </c>
      <c r="H62" s="32"/>
      <c r="I62" s="43"/>
      <c r="J62" s="29"/>
      <c r="K62" s="29">
        <f t="shared" si="27"/>
        <v>0</v>
      </c>
      <c r="L62" s="29">
        <f t="shared" si="28"/>
        <v>0</v>
      </c>
      <c r="M62" s="37">
        <v>9340</v>
      </c>
      <c r="N62" s="41">
        <f t="shared" si="29"/>
        <v>9340</v>
      </c>
      <c r="O62" s="37">
        <v>9000</v>
      </c>
      <c r="P62" s="41">
        <f t="shared" si="30"/>
        <v>9000</v>
      </c>
      <c r="Q62" s="41">
        <v>9200</v>
      </c>
      <c r="R62" s="41">
        <f t="shared" si="31"/>
        <v>9200</v>
      </c>
      <c r="S62" s="41">
        <f t="shared" ref="S62:S84" si="32">MIN(N62,P62,R62)</f>
        <v>9000</v>
      </c>
      <c r="T62" s="44"/>
    </row>
    <row r="63" spans="2:20" s="13" customFormat="1" x14ac:dyDescent="0.2">
      <c r="B63" s="42">
        <v>3</v>
      </c>
      <c r="C63" s="31" t="s">
        <v>37</v>
      </c>
      <c r="D63" s="67" t="s">
        <v>73</v>
      </c>
      <c r="E63" s="32"/>
      <c r="F63" s="33" t="s">
        <v>13</v>
      </c>
      <c r="G63" s="71">
        <v>1</v>
      </c>
      <c r="H63" s="32"/>
      <c r="I63" s="43"/>
      <c r="J63" s="29"/>
      <c r="K63" s="29">
        <f t="shared" si="27"/>
        <v>0</v>
      </c>
      <c r="L63" s="29">
        <f t="shared" si="28"/>
        <v>0</v>
      </c>
      <c r="M63" s="37">
        <v>512</v>
      </c>
      <c r="N63" s="41">
        <f t="shared" si="29"/>
        <v>512</v>
      </c>
      <c r="O63" s="37">
        <v>500</v>
      </c>
      <c r="P63" s="41">
        <f t="shared" si="30"/>
        <v>500</v>
      </c>
      <c r="Q63" s="41">
        <v>510</v>
      </c>
      <c r="R63" s="41">
        <f t="shared" si="31"/>
        <v>510</v>
      </c>
      <c r="S63" s="41">
        <f t="shared" si="32"/>
        <v>500</v>
      </c>
      <c r="T63" s="44"/>
    </row>
    <row r="64" spans="2:20" s="13" customFormat="1" ht="38.25" x14ac:dyDescent="0.2">
      <c r="B64" s="42">
        <v>4</v>
      </c>
      <c r="C64" s="31" t="s">
        <v>38</v>
      </c>
      <c r="D64" s="67" t="s">
        <v>73</v>
      </c>
      <c r="E64" s="32"/>
      <c r="F64" s="33" t="s">
        <v>13</v>
      </c>
      <c r="G64" s="71">
        <v>1</v>
      </c>
      <c r="H64" s="32"/>
      <c r="I64" s="43"/>
      <c r="J64" s="29"/>
      <c r="K64" s="29">
        <f t="shared" si="27"/>
        <v>0</v>
      </c>
      <c r="L64" s="29">
        <f t="shared" si="28"/>
        <v>0</v>
      </c>
      <c r="M64" s="37">
        <v>53540</v>
      </c>
      <c r="N64" s="41">
        <f t="shared" si="29"/>
        <v>53540</v>
      </c>
      <c r="O64" s="37">
        <v>53000</v>
      </c>
      <c r="P64" s="41">
        <f t="shared" si="30"/>
        <v>53000</v>
      </c>
      <c r="Q64" s="41">
        <v>53900</v>
      </c>
      <c r="R64" s="41">
        <f t="shared" si="31"/>
        <v>53900</v>
      </c>
      <c r="S64" s="41">
        <f t="shared" si="32"/>
        <v>53000</v>
      </c>
      <c r="T64" s="44"/>
    </row>
    <row r="65" spans="2:20" s="13" customFormat="1" ht="25.5" x14ac:dyDescent="0.2">
      <c r="B65" s="42">
        <v>5</v>
      </c>
      <c r="C65" s="31" t="s">
        <v>39</v>
      </c>
      <c r="D65" s="67" t="s">
        <v>73</v>
      </c>
      <c r="E65" s="32"/>
      <c r="F65" s="33" t="s">
        <v>13</v>
      </c>
      <c r="G65" s="71">
        <v>1</v>
      </c>
      <c r="H65" s="32"/>
      <c r="I65" s="43"/>
      <c r="J65" s="29"/>
      <c r="K65" s="29">
        <f t="shared" si="27"/>
        <v>0</v>
      </c>
      <c r="L65" s="29">
        <f t="shared" si="28"/>
        <v>0</v>
      </c>
      <c r="M65" s="37">
        <v>55608</v>
      </c>
      <c r="N65" s="41">
        <f t="shared" si="29"/>
        <v>55608</v>
      </c>
      <c r="O65" s="37">
        <v>54608</v>
      </c>
      <c r="P65" s="41">
        <f t="shared" si="30"/>
        <v>54608</v>
      </c>
      <c r="Q65" s="41">
        <v>54900</v>
      </c>
      <c r="R65" s="41">
        <f t="shared" si="31"/>
        <v>54900</v>
      </c>
      <c r="S65" s="41">
        <f t="shared" si="32"/>
        <v>54608</v>
      </c>
      <c r="T65" s="44"/>
    </row>
    <row r="66" spans="2:20" s="13" customFormat="1" x14ac:dyDescent="0.2">
      <c r="B66" s="42">
        <v>6</v>
      </c>
      <c r="C66" s="31" t="s">
        <v>40</v>
      </c>
      <c r="D66" s="67" t="s">
        <v>73</v>
      </c>
      <c r="E66" s="32"/>
      <c r="F66" s="33" t="s">
        <v>13</v>
      </c>
      <c r="G66" s="71">
        <v>3</v>
      </c>
      <c r="H66" s="32"/>
      <c r="I66" s="43"/>
      <c r="J66" s="29"/>
      <c r="K66" s="29">
        <f t="shared" si="27"/>
        <v>0</v>
      </c>
      <c r="L66" s="29">
        <f t="shared" si="28"/>
        <v>0</v>
      </c>
      <c r="M66" s="37">
        <v>15800</v>
      </c>
      <c r="N66" s="41">
        <f t="shared" si="29"/>
        <v>47400</v>
      </c>
      <c r="O66" s="37">
        <v>15500</v>
      </c>
      <c r="P66" s="41">
        <f t="shared" si="30"/>
        <v>46500</v>
      </c>
      <c r="Q66" s="41">
        <v>15630</v>
      </c>
      <c r="R66" s="41">
        <f t="shared" si="31"/>
        <v>46890</v>
      </c>
      <c r="S66" s="41">
        <f t="shared" si="32"/>
        <v>46500</v>
      </c>
      <c r="T66" s="44"/>
    </row>
    <row r="67" spans="2:20" s="13" customFormat="1" x14ac:dyDescent="0.2">
      <c r="B67" s="42">
        <v>7</v>
      </c>
      <c r="C67" s="31" t="s">
        <v>41</v>
      </c>
      <c r="D67" s="67" t="s">
        <v>73</v>
      </c>
      <c r="E67" s="32"/>
      <c r="F67" s="33" t="s">
        <v>13</v>
      </c>
      <c r="G67" s="71">
        <v>2</v>
      </c>
      <c r="H67" s="32"/>
      <c r="I67" s="43"/>
      <c r="J67" s="29"/>
      <c r="K67" s="29">
        <f t="shared" si="27"/>
        <v>0</v>
      </c>
      <c r="L67" s="29">
        <f t="shared" si="28"/>
        <v>0</v>
      </c>
      <c r="M67" s="37">
        <v>15400</v>
      </c>
      <c r="N67" s="41">
        <f t="shared" si="29"/>
        <v>30800</v>
      </c>
      <c r="O67" s="37">
        <v>15100</v>
      </c>
      <c r="P67" s="41">
        <f t="shared" si="30"/>
        <v>30200</v>
      </c>
      <c r="Q67" s="41">
        <v>15200</v>
      </c>
      <c r="R67" s="41">
        <f t="shared" si="31"/>
        <v>30400</v>
      </c>
      <c r="S67" s="41">
        <f t="shared" si="32"/>
        <v>30200</v>
      </c>
      <c r="T67" s="44"/>
    </row>
    <row r="68" spans="2:20" s="13" customFormat="1" x14ac:dyDescent="0.2">
      <c r="B68" s="42">
        <v>8</v>
      </c>
      <c r="C68" s="31" t="s">
        <v>42</v>
      </c>
      <c r="D68" s="67" t="s">
        <v>73</v>
      </c>
      <c r="E68" s="32"/>
      <c r="F68" s="33" t="s">
        <v>13</v>
      </c>
      <c r="G68" s="71">
        <v>3</v>
      </c>
      <c r="H68" s="32"/>
      <c r="I68" s="43"/>
      <c r="J68" s="29"/>
      <c r="K68" s="29">
        <f t="shared" si="27"/>
        <v>0</v>
      </c>
      <c r="L68" s="29">
        <f t="shared" si="28"/>
        <v>0</v>
      </c>
      <c r="M68" s="40">
        <v>7800</v>
      </c>
      <c r="N68" s="41">
        <f t="shared" si="29"/>
        <v>23400</v>
      </c>
      <c r="O68" s="40">
        <v>7500</v>
      </c>
      <c r="P68" s="41">
        <f t="shared" si="30"/>
        <v>22500</v>
      </c>
      <c r="Q68" s="41">
        <v>7690</v>
      </c>
      <c r="R68" s="41">
        <f t="shared" si="31"/>
        <v>23070</v>
      </c>
      <c r="S68" s="41">
        <f t="shared" si="32"/>
        <v>22500</v>
      </c>
      <c r="T68" s="44"/>
    </row>
    <row r="69" spans="2:20" s="13" customFormat="1" x14ac:dyDescent="0.2">
      <c r="B69" s="42">
        <v>9</v>
      </c>
      <c r="C69" s="31" t="s">
        <v>43</v>
      </c>
      <c r="D69" s="67" t="s">
        <v>73</v>
      </c>
      <c r="E69" s="32"/>
      <c r="F69" s="33" t="s">
        <v>13</v>
      </c>
      <c r="G69" s="71">
        <v>1</v>
      </c>
      <c r="H69" s="32"/>
      <c r="I69" s="43"/>
      <c r="J69" s="29"/>
      <c r="K69" s="29">
        <f t="shared" si="27"/>
        <v>0</v>
      </c>
      <c r="L69" s="29">
        <f t="shared" si="28"/>
        <v>0</v>
      </c>
      <c r="M69" s="37">
        <v>8460</v>
      </c>
      <c r="N69" s="41">
        <f t="shared" si="29"/>
        <v>8460</v>
      </c>
      <c r="O69" s="37">
        <v>8300</v>
      </c>
      <c r="P69" s="41">
        <f t="shared" si="30"/>
        <v>8300</v>
      </c>
      <c r="Q69" s="41">
        <v>8400</v>
      </c>
      <c r="R69" s="41">
        <f t="shared" si="31"/>
        <v>8400</v>
      </c>
      <c r="S69" s="41">
        <f t="shared" si="32"/>
        <v>8300</v>
      </c>
      <c r="T69" s="44"/>
    </row>
    <row r="70" spans="2:20" s="13" customFormat="1" x14ac:dyDescent="0.2">
      <c r="B70" s="42">
        <v>10</v>
      </c>
      <c r="C70" s="31" t="s">
        <v>44</v>
      </c>
      <c r="D70" s="67" t="s">
        <v>73</v>
      </c>
      <c r="E70" s="32"/>
      <c r="F70" s="33" t="s">
        <v>13</v>
      </c>
      <c r="G70" s="71">
        <v>5</v>
      </c>
      <c r="H70" s="32"/>
      <c r="I70" s="43"/>
      <c r="J70" s="29"/>
      <c r="K70" s="29">
        <f t="shared" si="27"/>
        <v>0</v>
      </c>
      <c r="L70" s="29">
        <f t="shared" si="28"/>
        <v>0</v>
      </c>
      <c r="M70" s="37">
        <v>56</v>
      </c>
      <c r="N70" s="41">
        <f t="shared" si="29"/>
        <v>280</v>
      </c>
      <c r="O70" s="37">
        <v>50</v>
      </c>
      <c r="P70" s="41">
        <f t="shared" si="30"/>
        <v>250</v>
      </c>
      <c r="Q70" s="41">
        <v>53</v>
      </c>
      <c r="R70" s="41">
        <f t="shared" si="31"/>
        <v>265</v>
      </c>
      <c r="S70" s="41">
        <f t="shared" si="32"/>
        <v>250</v>
      </c>
      <c r="T70" s="44"/>
    </row>
    <row r="71" spans="2:20" s="13" customFormat="1" ht="38.25" x14ac:dyDescent="0.2">
      <c r="B71" s="42">
        <v>11</v>
      </c>
      <c r="C71" s="31" t="s">
        <v>45</v>
      </c>
      <c r="D71" s="67" t="s">
        <v>73</v>
      </c>
      <c r="E71" s="32"/>
      <c r="F71" s="33" t="s">
        <v>13</v>
      </c>
      <c r="G71" s="71">
        <v>30</v>
      </c>
      <c r="H71" s="32"/>
      <c r="I71" s="43"/>
      <c r="J71" s="29"/>
      <c r="K71" s="29">
        <f t="shared" si="27"/>
        <v>0</v>
      </c>
      <c r="L71" s="29">
        <f t="shared" si="28"/>
        <v>0</v>
      </c>
      <c r="M71" s="37">
        <v>320</v>
      </c>
      <c r="N71" s="41">
        <f t="shared" si="29"/>
        <v>9600</v>
      </c>
      <c r="O71" s="37">
        <v>300</v>
      </c>
      <c r="P71" s="41">
        <f t="shared" si="30"/>
        <v>9000</v>
      </c>
      <c r="Q71" s="41">
        <v>290</v>
      </c>
      <c r="R71" s="41">
        <f t="shared" si="31"/>
        <v>8700</v>
      </c>
      <c r="S71" s="41">
        <f t="shared" si="32"/>
        <v>8700</v>
      </c>
      <c r="T71" s="44"/>
    </row>
    <row r="72" spans="2:20" s="13" customFormat="1" ht="25.5" x14ac:dyDescent="0.2">
      <c r="B72" s="42">
        <v>12</v>
      </c>
      <c r="C72" s="31" t="s">
        <v>46</v>
      </c>
      <c r="D72" s="67" t="s">
        <v>73</v>
      </c>
      <c r="E72" s="32"/>
      <c r="F72" s="33" t="s">
        <v>13</v>
      </c>
      <c r="G72" s="71">
        <v>140</v>
      </c>
      <c r="H72" s="32"/>
      <c r="I72" s="43"/>
      <c r="J72" s="29"/>
      <c r="K72" s="29"/>
      <c r="L72" s="29"/>
      <c r="M72" s="37">
        <v>120</v>
      </c>
      <c r="N72" s="41">
        <f t="shared" si="29"/>
        <v>16800</v>
      </c>
      <c r="O72" s="37">
        <v>100</v>
      </c>
      <c r="P72" s="41">
        <f t="shared" si="30"/>
        <v>14000</v>
      </c>
      <c r="Q72" s="41">
        <v>118</v>
      </c>
      <c r="R72" s="41">
        <f t="shared" si="31"/>
        <v>16520</v>
      </c>
      <c r="S72" s="41">
        <f t="shared" si="32"/>
        <v>14000</v>
      </c>
      <c r="T72" s="44"/>
    </row>
    <row r="73" spans="2:20" s="13" customFormat="1" ht="25.5" x14ac:dyDescent="0.2">
      <c r="B73" s="42">
        <v>13</v>
      </c>
      <c r="C73" s="31" t="s">
        <v>47</v>
      </c>
      <c r="D73" s="67" t="s">
        <v>73</v>
      </c>
      <c r="E73" s="32"/>
      <c r="F73" s="33" t="s">
        <v>13</v>
      </c>
      <c r="G73" s="71">
        <v>2</v>
      </c>
      <c r="H73" s="32"/>
      <c r="I73" s="43"/>
      <c r="J73" s="29"/>
      <c r="K73" s="29"/>
      <c r="L73" s="29"/>
      <c r="M73" s="37">
        <v>250</v>
      </c>
      <c r="N73" s="41">
        <f t="shared" si="29"/>
        <v>500</v>
      </c>
      <c r="O73" s="37">
        <v>200</v>
      </c>
      <c r="P73" s="41">
        <f t="shared" si="30"/>
        <v>400</v>
      </c>
      <c r="Q73" s="41">
        <v>220</v>
      </c>
      <c r="R73" s="41">
        <f t="shared" si="31"/>
        <v>440</v>
      </c>
      <c r="S73" s="41">
        <f t="shared" si="32"/>
        <v>400</v>
      </c>
      <c r="T73" s="44"/>
    </row>
    <row r="74" spans="2:20" s="13" customFormat="1" ht="51" x14ac:dyDescent="0.2">
      <c r="B74" s="42">
        <v>14</v>
      </c>
      <c r="C74" s="31" t="s">
        <v>48</v>
      </c>
      <c r="D74" s="67" t="s">
        <v>73</v>
      </c>
      <c r="E74" s="32"/>
      <c r="F74" s="33" t="s">
        <v>13</v>
      </c>
      <c r="G74" s="71">
        <v>20</v>
      </c>
      <c r="H74" s="32"/>
      <c r="I74" s="43"/>
      <c r="J74" s="29"/>
      <c r="K74" s="29"/>
      <c r="L74" s="29"/>
      <c r="M74" s="37">
        <v>250</v>
      </c>
      <c r="N74" s="41">
        <f t="shared" si="29"/>
        <v>5000</v>
      </c>
      <c r="O74" s="37">
        <v>250</v>
      </c>
      <c r="P74" s="41">
        <f t="shared" si="30"/>
        <v>5000</v>
      </c>
      <c r="Q74" s="41">
        <v>260</v>
      </c>
      <c r="R74" s="41">
        <f t="shared" si="31"/>
        <v>5200</v>
      </c>
      <c r="S74" s="41">
        <f t="shared" si="32"/>
        <v>5000</v>
      </c>
      <c r="T74" s="44"/>
    </row>
    <row r="75" spans="2:20" s="13" customFormat="1" x14ac:dyDescent="0.2">
      <c r="B75" s="42">
        <v>15</v>
      </c>
      <c r="C75" s="31" t="s">
        <v>49</v>
      </c>
      <c r="D75" s="67" t="s">
        <v>73</v>
      </c>
      <c r="E75" s="32"/>
      <c r="F75" s="33" t="s">
        <v>13</v>
      </c>
      <c r="G75" s="71">
        <v>48</v>
      </c>
      <c r="H75" s="32"/>
      <c r="I75" s="43"/>
      <c r="J75" s="29"/>
      <c r="K75" s="29"/>
      <c r="L75" s="29"/>
      <c r="M75" s="37">
        <v>41.5</v>
      </c>
      <c r="N75" s="41">
        <f t="shared" si="29"/>
        <v>1992</v>
      </c>
      <c r="O75" s="37">
        <v>40</v>
      </c>
      <c r="P75" s="41">
        <f t="shared" si="30"/>
        <v>1920</v>
      </c>
      <c r="Q75" s="41">
        <v>43</v>
      </c>
      <c r="R75" s="41">
        <f t="shared" si="31"/>
        <v>2064</v>
      </c>
      <c r="S75" s="41">
        <f t="shared" si="32"/>
        <v>1920</v>
      </c>
      <c r="T75" s="44"/>
    </row>
    <row r="76" spans="2:20" s="13" customFormat="1" ht="25.5" x14ac:dyDescent="0.2">
      <c r="B76" s="42">
        <v>16</v>
      </c>
      <c r="C76" s="31" t="s">
        <v>50</v>
      </c>
      <c r="D76" s="67" t="s">
        <v>73</v>
      </c>
      <c r="E76" s="32"/>
      <c r="F76" s="33" t="s">
        <v>13</v>
      </c>
      <c r="G76" s="71">
        <v>50</v>
      </c>
      <c r="H76" s="32"/>
      <c r="I76" s="43"/>
      <c r="J76" s="29"/>
      <c r="K76" s="29"/>
      <c r="L76" s="29"/>
      <c r="M76" s="37">
        <v>13</v>
      </c>
      <c r="N76" s="41">
        <f t="shared" si="29"/>
        <v>650</v>
      </c>
      <c r="O76" s="37">
        <v>11</v>
      </c>
      <c r="P76" s="41">
        <f t="shared" si="30"/>
        <v>550</v>
      </c>
      <c r="Q76" s="41">
        <v>12</v>
      </c>
      <c r="R76" s="41">
        <f t="shared" si="31"/>
        <v>600</v>
      </c>
      <c r="S76" s="41">
        <f t="shared" si="32"/>
        <v>550</v>
      </c>
      <c r="T76" s="44"/>
    </row>
    <row r="77" spans="2:20" s="13" customFormat="1" ht="25.5" x14ac:dyDescent="0.2">
      <c r="B77" s="42">
        <v>17</v>
      </c>
      <c r="C77" s="31" t="s">
        <v>51</v>
      </c>
      <c r="D77" s="67" t="s">
        <v>73</v>
      </c>
      <c r="E77" s="32"/>
      <c r="F77" s="33" t="s">
        <v>13</v>
      </c>
      <c r="G77" s="71">
        <v>50</v>
      </c>
      <c r="H77" s="32"/>
      <c r="I77" s="43"/>
      <c r="J77" s="29"/>
      <c r="K77" s="29"/>
      <c r="L77" s="29"/>
      <c r="M77" s="37">
        <v>12.3</v>
      </c>
      <c r="N77" s="41">
        <f t="shared" si="29"/>
        <v>615</v>
      </c>
      <c r="O77" s="37">
        <v>12</v>
      </c>
      <c r="P77" s="41">
        <f t="shared" si="30"/>
        <v>600</v>
      </c>
      <c r="Q77" s="41">
        <v>12</v>
      </c>
      <c r="R77" s="41">
        <f t="shared" si="31"/>
        <v>600</v>
      </c>
      <c r="S77" s="41">
        <f t="shared" si="32"/>
        <v>600</v>
      </c>
      <c r="T77" s="44"/>
    </row>
    <row r="78" spans="2:20" s="13" customFormat="1" ht="25.5" x14ac:dyDescent="0.2">
      <c r="B78" s="42">
        <v>18</v>
      </c>
      <c r="C78" s="31" t="s">
        <v>52</v>
      </c>
      <c r="D78" s="67" t="s">
        <v>73</v>
      </c>
      <c r="E78" s="32"/>
      <c r="F78" s="33" t="s">
        <v>13</v>
      </c>
      <c r="G78" s="71">
        <v>50</v>
      </c>
      <c r="H78" s="32"/>
      <c r="I78" s="43"/>
      <c r="J78" s="29"/>
      <c r="K78" s="29"/>
      <c r="L78" s="29"/>
      <c r="M78" s="37">
        <v>17</v>
      </c>
      <c r="N78" s="41">
        <f t="shared" si="29"/>
        <v>850</v>
      </c>
      <c r="O78" s="37">
        <v>15</v>
      </c>
      <c r="P78" s="41">
        <f t="shared" si="30"/>
        <v>750</v>
      </c>
      <c r="Q78" s="41">
        <v>15.6</v>
      </c>
      <c r="R78" s="41">
        <f t="shared" si="31"/>
        <v>780</v>
      </c>
      <c r="S78" s="41">
        <f t="shared" si="32"/>
        <v>750</v>
      </c>
      <c r="T78" s="44"/>
    </row>
    <row r="79" spans="2:20" s="13" customFormat="1" x14ac:dyDescent="0.2">
      <c r="B79" s="42">
        <v>19</v>
      </c>
      <c r="C79" s="31" t="s">
        <v>53</v>
      </c>
      <c r="D79" s="67" t="s">
        <v>73</v>
      </c>
      <c r="E79" s="32"/>
      <c r="F79" s="33" t="s">
        <v>13</v>
      </c>
      <c r="G79" s="71">
        <v>5</v>
      </c>
      <c r="H79" s="32"/>
      <c r="I79" s="43"/>
      <c r="J79" s="29"/>
      <c r="K79" s="29"/>
      <c r="L79" s="29"/>
      <c r="M79" s="37">
        <v>245</v>
      </c>
      <c r="N79" s="41">
        <f t="shared" si="29"/>
        <v>1225</v>
      </c>
      <c r="O79" s="37">
        <v>245</v>
      </c>
      <c r="P79" s="41">
        <f t="shared" si="30"/>
        <v>1225</v>
      </c>
      <c r="Q79" s="41">
        <v>250</v>
      </c>
      <c r="R79" s="41">
        <f t="shared" si="31"/>
        <v>1250</v>
      </c>
      <c r="S79" s="41">
        <f t="shared" si="32"/>
        <v>1225</v>
      </c>
      <c r="T79" s="44"/>
    </row>
    <row r="80" spans="2:20" s="13" customFormat="1" ht="25.5" x14ac:dyDescent="0.2">
      <c r="B80" s="42">
        <v>20</v>
      </c>
      <c r="C80" s="31" t="s">
        <v>54</v>
      </c>
      <c r="D80" s="67" t="s">
        <v>73</v>
      </c>
      <c r="E80" s="32"/>
      <c r="F80" s="33" t="s">
        <v>13</v>
      </c>
      <c r="G80" s="71">
        <v>5</v>
      </c>
      <c r="H80" s="32"/>
      <c r="I80" s="43"/>
      <c r="J80" s="29"/>
      <c r="K80" s="29"/>
      <c r="L80" s="29"/>
      <c r="M80" s="37">
        <v>390</v>
      </c>
      <c r="N80" s="41">
        <f t="shared" si="29"/>
        <v>1950</v>
      </c>
      <c r="O80" s="37">
        <v>400</v>
      </c>
      <c r="P80" s="41">
        <f t="shared" si="30"/>
        <v>2000</v>
      </c>
      <c r="Q80" s="41">
        <v>420</v>
      </c>
      <c r="R80" s="41">
        <f t="shared" si="31"/>
        <v>2100</v>
      </c>
      <c r="S80" s="41">
        <f t="shared" si="32"/>
        <v>1950</v>
      </c>
      <c r="T80" s="44"/>
    </row>
    <row r="81" spans="2:20" s="13" customFormat="1" x14ac:dyDescent="0.2">
      <c r="B81" s="42">
        <v>21</v>
      </c>
      <c r="C81" s="31" t="s">
        <v>55</v>
      </c>
      <c r="D81" s="67" t="s">
        <v>73</v>
      </c>
      <c r="E81" s="32"/>
      <c r="F81" s="33" t="s">
        <v>13</v>
      </c>
      <c r="G81" s="71">
        <v>150</v>
      </c>
      <c r="H81" s="32"/>
      <c r="I81" s="43"/>
      <c r="J81" s="29"/>
      <c r="K81" s="29"/>
      <c r="L81" s="29"/>
      <c r="M81" s="37">
        <v>32</v>
      </c>
      <c r="N81" s="41">
        <f t="shared" si="29"/>
        <v>4800</v>
      </c>
      <c r="O81" s="37">
        <v>30</v>
      </c>
      <c r="P81" s="41">
        <f t="shared" si="30"/>
        <v>4500</v>
      </c>
      <c r="Q81" s="41">
        <v>33</v>
      </c>
      <c r="R81" s="41">
        <f t="shared" si="31"/>
        <v>4950</v>
      </c>
      <c r="S81" s="41">
        <f t="shared" si="32"/>
        <v>4500</v>
      </c>
      <c r="T81" s="44"/>
    </row>
    <row r="82" spans="2:20" s="13" customFormat="1" x14ac:dyDescent="0.2">
      <c r="B82" s="42">
        <v>22</v>
      </c>
      <c r="C82" s="31" t="s">
        <v>56</v>
      </c>
      <c r="D82" s="67" t="s">
        <v>73</v>
      </c>
      <c r="E82" s="32"/>
      <c r="F82" s="33" t="s">
        <v>13</v>
      </c>
      <c r="G82" s="71">
        <v>4</v>
      </c>
      <c r="H82" s="32"/>
      <c r="I82" s="43"/>
      <c r="J82" s="29"/>
      <c r="K82" s="29"/>
      <c r="L82" s="29"/>
      <c r="M82" s="37">
        <v>2150</v>
      </c>
      <c r="N82" s="41">
        <f t="shared" si="29"/>
        <v>8600</v>
      </c>
      <c r="O82" s="37">
        <v>2000</v>
      </c>
      <c r="P82" s="41">
        <f t="shared" si="30"/>
        <v>8000</v>
      </c>
      <c r="Q82" s="41">
        <v>2200</v>
      </c>
      <c r="R82" s="41">
        <f t="shared" si="31"/>
        <v>8800</v>
      </c>
      <c r="S82" s="41">
        <f t="shared" si="32"/>
        <v>8000</v>
      </c>
      <c r="T82" s="44"/>
    </row>
    <row r="83" spans="2:20" s="13" customFormat="1" ht="25.5" x14ac:dyDescent="0.2">
      <c r="B83" s="42">
        <v>23</v>
      </c>
      <c r="C83" s="31" t="s">
        <v>57</v>
      </c>
      <c r="D83" s="67" t="s">
        <v>73</v>
      </c>
      <c r="E83" s="32"/>
      <c r="F83" s="33" t="s">
        <v>13</v>
      </c>
      <c r="G83" s="71">
        <v>5</v>
      </c>
      <c r="H83" s="32"/>
      <c r="I83" s="43"/>
      <c r="J83" s="29"/>
      <c r="K83" s="29"/>
      <c r="L83" s="29"/>
      <c r="M83" s="37">
        <v>75</v>
      </c>
      <c r="N83" s="41">
        <f t="shared" si="29"/>
        <v>375</v>
      </c>
      <c r="O83" s="37">
        <v>80</v>
      </c>
      <c r="P83" s="41">
        <f t="shared" si="30"/>
        <v>400</v>
      </c>
      <c r="Q83" s="41">
        <v>84</v>
      </c>
      <c r="R83" s="41">
        <f t="shared" si="31"/>
        <v>420</v>
      </c>
      <c r="S83" s="41">
        <f t="shared" si="32"/>
        <v>375</v>
      </c>
      <c r="T83" s="44"/>
    </row>
    <row r="84" spans="2:20" s="13" customFormat="1" ht="51" x14ac:dyDescent="0.2">
      <c r="B84" s="42">
        <v>24</v>
      </c>
      <c r="C84" s="31" t="s">
        <v>58</v>
      </c>
      <c r="D84" s="67" t="s">
        <v>73</v>
      </c>
      <c r="E84" s="32"/>
      <c r="F84" s="33" t="s">
        <v>13</v>
      </c>
      <c r="G84" s="71">
        <v>5</v>
      </c>
      <c r="H84" s="32"/>
      <c r="I84" s="43"/>
      <c r="J84" s="29"/>
      <c r="K84" s="29">
        <f t="shared" ref="K84" si="33">I84*J84</f>
        <v>0</v>
      </c>
      <c r="L84" s="29">
        <f t="shared" ref="L84" si="34">K84*G84</f>
        <v>0</v>
      </c>
      <c r="M84" s="37">
        <v>360</v>
      </c>
      <c r="N84" s="41">
        <f t="shared" si="29"/>
        <v>1800</v>
      </c>
      <c r="O84" s="37">
        <v>300</v>
      </c>
      <c r="P84" s="41">
        <f t="shared" si="30"/>
        <v>1500</v>
      </c>
      <c r="Q84" s="41">
        <v>350</v>
      </c>
      <c r="R84" s="41">
        <f t="shared" si="31"/>
        <v>1750</v>
      </c>
      <c r="S84" s="41">
        <f t="shared" si="32"/>
        <v>1500</v>
      </c>
      <c r="T84" s="44"/>
    </row>
    <row r="85" spans="2:20" s="13" customFormat="1" x14ac:dyDescent="0.2">
      <c r="B85" s="45" t="s">
        <v>27</v>
      </c>
      <c r="C85" s="45"/>
      <c r="D85" s="45"/>
      <c r="E85" s="45"/>
      <c r="F85" s="45" t="s">
        <v>70</v>
      </c>
      <c r="G85" s="71">
        <v>1</v>
      </c>
      <c r="H85" s="46"/>
      <c r="I85" s="46"/>
      <c r="J85" s="46"/>
      <c r="K85" s="46"/>
      <c r="L85" s="44">
        <f>SUM(L84:L84)</f>
        <v>0</v>
      </c>
      <c r="M85" s="46"/>
      <c r="N85" s="41">
        <f>SUM(N61:N84)</f>
        <v>308157</v>
      </c>
      <c r="O85" s="46"/>
      <c r="P85" s="41">
        <f>SUM(P61:P84)</f>
        <v>297703</v>
      </c>
      <c r="Q85" s="47"/>
      <c r="R85" s="41">
        <f>SUM(R61:R84)</f>
        <v>305309</v>
      </c>
      <c r="S85" s="41">
        <f>MIN(N85,P85,R85)</f>
        <v>297703</v>
      </c>
      <c r="T85" s="131">
        <f>MAX(N85,P85,R85)</f>
        <v>308157</v>
      </c>
    </row>
    <row r="86" spans="2:20" s="13" customFormat="1" ht="63.75" x14ac:dyDescent="0.2">
      <c r="B86" s="66">
        <v>1</v>
      </c>
      <c r="C86" s="67" t="s">
        <v>35</v>
      </c>
      <c r="D86" s="67" t="s">
        <v>74</v>
      </c>
      <c r="E86" s="63"/>
      <c r="F86" s="68" t="s">
        <v>13</v>
      </c>
      <c r="G86" s="68">
        <v>1</v>
      </c>
      <c r="H86" s="63"/>
      <c r="I86" s="64"/>
      <c r="J86" s="51"/>
      <c r="K86" s="51">
        <f t="shared" ref="K86:K96" si="35">I86*J86</f>
        <v>0</v>
      </c>
      <c r="L86" s="51">
        <f t="shared" ref="L86:L96" si="36">K86*G86</f>
        <v>0</v>
      </c>
      <c r="M86" s="56">
        <v>24060</v>
      </c>
      <c r="N86" s="55">
        <f t="shared" ref="N86:N109" si="37">M86*G86</f>
        <v>24060</v>
      </c>
      <c r="O86" s="56">
        <v>23000</v>
      </c>
      <c r="P86" s="55">
        <f t="shared" ref="P86:P109" si="38">O86*G86</f>
        <v>23000</v>
      </c>
      <c r="Q86" s="55">
        <v>23600</v>
      </c>
      <c r="R86" s="55">
        <f t="shared" ref="R86:R109" si="39">Q86*G86</f>
        <v>23600</v>
      </c>
      <c r="S86" s="55">
        <f>MIN(N86,P86,R86)</f>
        <v>23000</v>
      </c>
      <c r="T86" s="61"/>
    </row>
    <row r="87" spans="2:20" s="13" customFormat="1" ht="25.5" x14ac:dyDescent="0.2">
      <c r="B87" s="42">
        <v>2</v>
      </c>
      <c r="C87" s="31" t="s">
        <v>36</v>
      </c>
      <c r="D87" s="67" t="s">
        <v>74</v>
      </c>
      <c r="E87" s="32"/>
      <c r="F87" s="33" t="s">
        <v>13</v>
      </c>
      <c r="G87" s="68">
        <v>1</v>
      </c>
      <c r="H87" s="32"/>
      <c r="I87" s="43"/>
      <c r="J87" s="29"/>
      <c r="K87" s="29">
        <f t="shared" si="35"/>
        <v>0</v>
      </c>
      <c r="L87" s="29">
        <f t="shared" si="36"/>
        <v>0</v>
      </c>
      <c r="M87" s="37">
        <v>9340</v>
      </c>
      <c r="N87" s="41">
        <f t="shared" si="37"/>
        <v>9340</v>
      </c>
      <c r="O87" s="37">
        <v>9000</v>
      </c>
      <c r="P87" s="41">
        <f t="shared" si="38"/>
        <v>9000</v>
      </c>
      <c r="Q87" s="41">
        <v>9200</v>
      </c>
      <c r="R87" s="41">
        <f t="shared" si="39"/>
        <v>9200</v>
      </c>
      <c r="S87" s="41">
        <f t="shared" ref="S87:S109" si="40">MIN(N87,P87,R87)</f>
        <v>9000</v>
      </c>
      <c r="T87" s="44"/>
    </row>
    <row r="88" spans="2:20" s="13" customFormat="1" ht="12.75" x14ac:dyDescent="0.2">
      <c r="B88" s="42">
        <v>3</v>
      </c>
      <c r="C88" s="31" t="s">
        <v>37</v>
      </c>
      <c r="D88" s="67" t="s">
        <v>74</v>
      </c>
      <c r="E88" s="32"/>
      <c r="F88" s="33" t="s">
        <v>13</v>
      </c>
      <c r="G88" s="68">
        <v>1</v>
      </c>
      <c r="H88" s="32"/>
      <c r="I88" s="43"/>
      <c r="J88" s="29"/>
      <c r="K88" s="29">
        <f t="shared" si="35"/>
        <v>0</v>
      </c>
      <c r="L88" s="29">
        <f t="shared" si="36"/>
        <v>0</v>
      </c>
      <c r="M88" s="37">
        <v>512</v>
      </c>
      <c r="N88" s="41">
        <f t="shared" si="37"/>
        <v>512</v>
      </c>
      <c r="O88" s="37">
        <v>500</v>
      </c>
      <c r="P88" s="41">
        <f t="shared" si="38"/>
        <v>500</v>
      </c>
      <c r="Q88" s="41">
        <v>510</v>
      </c>
      <c r="R88" s="41">
        <f t="shared" si="39"/>
        <v>510</v>
      </c>
      <c r="S88" s="41">
        <f t="shared" si="40"/>
        <v>500</v>
      </c>
      <c r="T88" s="44"/>
    </row>
    <row r="89" spans="2:20" s="13" customFormat="1" ht="38.25" x14ac:dyDescent="0.2">
      <c r="B89" s="42">
        <v>4</v>
      </c>
      <c r="C89" s="31" t="s">
        <v>38</v>
      </c>
      <c r="D89" s="67" t="s">
        <v>74</v>
      </c>
      <c r="E89" s="32"/>
      <c r="F89" s="33" t="s">
        <v>13</v>
      </c>
      <c r="G89" s="68">
        <v>1</v>
      </c>
      <c r="H89" s="32"/>
      <c r="I89" s="43"/>
      <c r="J89" s="29"/>
      <c r="K89" s="29">
        <f t="shared" si="35"/>
        <v>0</v>
      </c>
      <c r="L89" s="29">
        <f t="shared" si="36"/>
        <v>0</v>
      </c>
      <c r="M89" s="37">
        <v>53540</v>
      </c>
      <c r="N89" s="41">
        <f t="shared" si="37"/>
        <v>53540</v>
      </c>
      <c r="O89" s="37">
        <v>53000</v>
      </c>
      <c r="P89" s="41">
        <f t="shared" si="38"/>
        <v>53000</v>
      </c>
      <c r="Q89" s="41">
        <v>53900</v>
      </c>
      <c r="R89" s="41">
        <f t="shared" si="39"/>
        <v>53900</v>
      </c>
      <c r="S89" s="41">
        <f t="shared" si="40"/>
        <v>53000</v>
      </c>
      <c r="T89" s="44"/>
    </row>
    <row r="90" spans="2:20" s="13" customFormat="1" ht="25.5" x14ac:dyDescent="0.2">
      <c r="B90" s="42">
        <v>5</v>
      </c>
      <c r="C90" s="31" t="s">
        <v>39</v>
      </c>
      <c r="D90" s="67" t="s">
        <v>74</v>
      </c>
      <c r="E90" s="32"/>
      <c r="F90" s="33" t="s">
        <v>13</v>
      </c>
      <c r="G90" s="68">
        <v>1</v>
      </c>
      <c r="H90" s="32"/>
      <c r="I90" s="43"/>
      <c r="J90" s="29"/>
      <c r="K90" s="29">
        <f t="shared" si="35"/>
        <v>0</v>
      </c>
      <c r="L90" s="29">
        <f t="shared" si="36"/>
        <v>0</v>
      </c>
      <c r="M90" s="37">
        <v>55608</v>
      </c>
      <c r="N90" s="41">
        <f t="shared" si="37"/>
        <v>55608</v>
      </c>
      <c r="O90" s="37">
        <v>54608</v>
      </c>
      <c r="P90" s="41">
        <f t="shared" si="38"/>
        <v>54608</v>
      </c>
      <c r="Q90" s="41">
        <v>54900</v>
      </c>
      <c r="R90" s="41">
        <f t="shared" si="39"/>
        <v>54900</v>
      </c>
      <c r="S90" s="41">
        <f t="shared" si="40"/>
        <v>54608</v>
      </c>
      <c r="T90" s="44"/>
    </row>
    <row r="91" spans="2:20" s="13" customFormat="1" ht="12.75" x14ac:dyDescent="0.2">
      <c r="B91" s="42">
        <v>6</v>
      </c>
      <c r="C91" s="31" t="s">
        <v>40</v>
      </c>
      <c r="D91" s="67" t="s">
        <v>74</v>
      </c>
      <c r="E91" s="32"/>
      <c r="F91" s="33" t="s">
        <v>13</v>
      </c>
      <c r="G91" s="68">
        <v>6</v>
      </c>
      <c r="H91" s="32"/>
      <c r="I91" s="43"/>
      <c r="J91" s="29"/>
      <c r="K91" s="29">
        <f t="shared" si="35"/>
        <v>0</v>
      </c>
      <c r="L91" s="29">
        <f t="shared" si="36"/>
        <v>0</v>
      </c>
      <c r="M91" s="37">
        <v>15800</v>
      </c>
      <c r="N91" s="41">
        <f t="shared" si="37"/>
        <v>94800</v>
      </c>
      <c r="O91" s="37">
        <v>15500</v>
      </c>
      <c r="P91" s="41">
        <f t="shared" si="38"/>
        <v>93000</v>
      </c>
      <c r="Q91" s="41">
        <v>15630</v>
      </c>
      <c r="R91" s="41">
        <f t="shared" si="39"/>
        <v>93780</v>
      </c>
      <c r="S91" s="41">
        <f t="shared" si="40"/>
        <v>93000</v>
      </c>
      <c r="T91" s="44"/>
    </row>
    <row r="92" spans="2:20" s="13" customFormat="1" ht="12.75" x14ac:dyDescent="0.2">
      <c r="B92" s="42">
        <v>7</v>
      </c>
      <c r="C92" s="31" t="s">
        <v>41</v>
      </c>
      <c r="D92" s="67" t="s">
        <v>74</v>
      </c>
      <c r="E92" s="32"/>
      <c r="F92" s="33" t="s">
        <v>13</v>
      </c>
      <c r="G92" s="68">
        <v>2</v>
      </c>
      <c r="H92" s="32"/>
      <c r="I92" s="43"/>
      <c r="J92" s="29"/>
      <c r="K92" s="29">
        <f t="shared" si="35"/>
        <v>0</v>
      </c>
      <c r="L92" s="29">
        <f t="shared" si="36"/>
        <v>0</v>
      </c>
      <c r="M92" s="37">
        <v>15400</v>
      </c>
      <c r="N92" s="41">
        <f t="shared" si="37"/>
        <v>30800</v>
      </c>
      <c r="O92" s="37">
        <v>15100</v>
      </c>
      <c r="P92" s="41">
        <f t="shared" si="38"/>
        <v>30200</v>
      </c>
      <c r="Q92" s="41">
        <v>15200</v>
      </c>
      <c r="R92" s="41">
        <f t="shared" si="39"/>
        <v>30400</v>
      </c>
      <c r="S92" s="41">
        <f t="shared" si="40"/>
        <v>30200</v>
      </c>
      <c r="T92" s="44"/>
    </row>
    <row r="93" spans="2:20" s="13" customFormat="1" ht="12.75" x14ac:dyDescent="0.2">
      <c r="B93" s="42">
        <v>8</v>
      </c>
      <c r="C93" s="31" t="s">
        <v>42</v>
      </c>
      <c r="D93" s="67" t="s">
        <v>74</v>
      </c>
      <c r="E93" s="32"/>
      <c r="F93" s="33" t="s">
        <v>13</v>
      </c>
      <c r="G93" s="68">
        <v>5</v>
      </c>
      <c r="H93" s="32"/>
      <c r="I93" s="43"/>
      <c r="J93" s="29"/>
      <c r="K93" s="29">
        <f t="shared" si="35"/>
        <v>0</v>
      </c>
      <c r="L93" s="29">
        <f t="shared" si="36"/>
        <v>0</v>
      </c>
      <c r="M93" s="40">
        <v>7800</v>
      </c>
      <c r="N93" s="41">
        <f t="shared" si="37"/>
        <v>39000</v>
      </c>
      <c r="O93" s="40">
        <v>7500</v>
      </c>
      <c r="P93" s="41">
        <f t="shared" si="38"/>
        <v>37500</v>
      </c>
      <c r="Q93" s="41">
        <v>7690</v>
      </c>
      <c r="R93" s="41">
        <f t="shared" si="39"/>
        <v>38450</v>
      </c>
      <c r="S93" s="41">
        <f t="shared" si="40"/>
        <v>37500</v>
      </c>
      <c r="T93" s="44"/>
    </row>
    <row r="94" spans="2:20" s="13" customFormat="1" ht="12.75" x14ac:dyDescent="0.2">
      <c r="B94" s="42">
        <v>9</v>
      </c>
      <c r="C94" s="31" t="s">
        <v>43</v>
      </c>
      <c r="D94" s="67" t="s">
        <v>74</v>
      </c>
      <c r="E94" s="32"/>
      <c r="F94" s="33" t="s">
        <v>13</v>
      </c>
      <c r="G94" s="68">
        <v>6</v>
      </c>
      <c r="H94" s="32"/>
      <c r="I94" s="43"/>
      <c r="J94" s="29"/>
      <c r="K94" s="29">
        <f t="shared" si="35"/>
        <v>0</v>
      </c>
      <c r="L94" s="29">
        <f t="shared" si="36"/>
        <v>0</v>
      </c>
      <c r="M94" s="37">
        <v>8460</v>
      </c>
      <c r="N94" s="41">
        <f t="shared" si="37"/>
        <v>50760</v>
      </c>
      <c r="O94" s="37">
        <v>8300</v>
      </c>
      <c r="P94" s="41">
        <f t="shared" si="38"/>
        <v>49800</v>
      </c>
      <c r="Q94" s="41">
        <v>8400</v>
      </c>
      <c r="R94" s="41">
        <f t="shared" si="39"/>
        <v>50400</v>
      </c>
      <c r="S94" s="41">
        <f t="shared" si="40"/>
        <v>49800</v>
      </c>
      <c r="T94" s="44"/>
    </row>
    <row r="95" spans="2:20" s="13" customFormat="1" ht="12.75" x14ac:dyDescent="0.2">
      <c r="B95" s="42">
        <v>10</v>
      </c>
      <c r="C95" s="31" t="s">
        <v>44</v>
      </c>
      <c r="D95" s="67" t="s">
        <v>74</v>
      </c>
      <c r="E95" s="32"/>
      <c r="F95" s="33" t="s">
        <v>13</v>
      </c>
      <c r="G95" s="68">
        <v>70</v>
      </c>
      <c r="H95" s="32"/>
      <c r="I95" s="43"/>
      <c r="J95" s="29"/>
      <c r="K95" s="29">
        <f t="shared" si="35"/>
        <v>0</v>
      </c>
      <c r="L95" s="29">
        <f t="shared" si="36"/>
        <v>0</v>
      </c>
      <c r="M95" s="37">
        <v>56</v>
      </c>
      <c r="N95" s="41">
        <f t="shared" si="37"/>
        <v>3920</v>
      </c>
      <c r="O95" s="37">
        <v>50</v>
      </c>
      <c r="P95" s="41">
        <f t="shared" si="38"/>
        <v>3500</v>
      </c>
      <c r="Q95" s="41">
        <v>53</v>
      </c>
      <c r="R95" s="41">
        <f t="shared" si="39"/>
        <v>3710</v>
      </c>
      <c r="S95" s="41">
        <f t="shared" si="40"/>
        <v>3500</v>
      </c>
      <c r="T95" s="44"/>
    </row>
    <row r="96" spans="2:20" s="13" customFormat="1" ht="38.25" x14ac:dyDescent="0.2">
      <c r="B96" s="42">
        <v>11</v>
      </c>
      <c r="C96" s="31" t="s">
        <v>45</v>
      </c>
      <c r="D96" s="67" t="s">
        <v>74</v>
      </c>
      <c r="E96" s="32"/>
      <c r="F96" s="33" t="s">
        <v>13</v>
      </c>
      <c r="G96" s="68">
        <v>12</v>
      </c>
      <c r="H96" s="32"/>
      <c r="I96" s="43"/>
      <c r="J96" s="29"/>
      <c r="K96" s="29">
        <f t="shared" si="35"/>
        <v>0</v>
      </c>
      <c r="L96" s="29">
        <f t="shared" si="36"/>
        <v>0</v>
      </c>
      <c r="M96" s="37">
        <v>320</v>
      </c>
      <c r="N96" s="41">
        <f t="shared" si="37"/>
        <v>3840</v>
      </c>
      <c r="O96" s="37">
        <v>300</v>
      </c>
      <c r="P96" s="41">
        <f t="shared" si="38"/>
        <v>3600</v>
      </c>
      <c r="Q96" s="41">
        <v>290</v>
      </c>
      <c r="R96" s="41">
        <f t="shared" si="39"/>
        <v>3480</v>
      </c>
      <c r="S96" s="41">
        <f t="shared" si="40"/>
        <v>3480</v>
      </c>
      <c r="T96" s="44"/>
    </row>
    <row r="97" spans="2:20" s="13" customFormat="1" ht="25.5" x14ac:dyDescent="0.2">
      <c r="B97" s="42">
        <v>12</v>
      </c>
      <c r="C97" s="31" t="s">
        <v>46</v>
      </c>
      <c r="D97" s="67" t="s">
        <v>74</v>
      </c>
      <c r="E97" s="32"/>
      <c r="F97" s="33" t="s">
        <v>13</v>
      </c>
      <c r="G97" s="68">
        <v>320</v>
      </c>
      <c r="H97" s="32"/>
      <c r="I97" s="43"/>
      <c r="J97" s="29"/>
      <c r="K97" s="29"/>
      <c r="L97" s="29"/>
      <c r="M97" s="37">
        <v>120</v>
      </c>
      <c r="N97" s="41">
        <f t="shared" si="37"/>
        <v>38400</v>
      </c>
      <c r="O97" s="37">
        <v>100</v>
      </c>
      <c r="P97" s="41">
        <f t="shared" si="38"/>
        <v>32000</v>
      </c>
      <c r="Q97" s="41">
        <v>118</v>
      </c>
      <c r="R97" s="41">
        <f t="shared" si="39"/>
        <v>37760</v>
      </c>
      <c r="S97" s="41">
        <f t="shared" si="40"/>
        <v>32000</v>
      </c>
      <c r="T97" s="44"/>
    </row>
    <row r="98" spans="2:20" s="13" customFormat="1" ht="25.5" x14ac:dyDescent="0.2">
      <c r="B98" s="42">
        <v>13</v>
      </c>
      <c r="C98" s="31" t="s">
        <v>47</v>
      </c>
      <c r="D98" s="67" t="s">
        <v>74</v>
      </c>
      <c r="E98" s="32"/>
      <c r="F98" s="33" t="s">
        <v>13</v>
      </c>
      <c r="G98" s="68">
        <v>5</v>
      </c>
      <c r="H98" s="32"/>
      <c r="I98" s="43"/>
      <c r="J98" s="29"/>
      <c r="K98" s="29"/>
      <c r="L98" s="29"/>
      <c r="M98" s="37">
        <v>250</v>
      </c>
      <c r="N98" s="41">
        <f t="shared" si="37"/>
        <v>1250</v>
      </c>
      <c r="O98" s="37">
        <v>200</v>
      </c>
      <c r="P98" s="41">
        <f t="shared" si="38"/>
        <v>1000</v>
      </c>
      <c r="Q98" s="41">
        <v>220</v>
      </c>
      <c r="R98" s="41">
        <f t="shared" si="39"/>
        <v>1100</v>
      </c>
      <c r="S98" s="41">
        <f t="shared" si="40"/>
        <v>1000</v>
      </c>
      <c r="T98" s="44"/>
    </row>
    <row r="99" spans="2:20" s="13" customFormat="1" ht="51" x14ac:dyDescent="0.2">
      <c r="B99" s="42">
        <v>14</v>
      </c>
      <c r="C99" s="31" t="s">
        <v>48</v>
      </c>
      <c r="D99" s="67" t="s">
        <v>74</v>
      </c>
      <c r="E99" s="32"/>
      <c r="F99" s="33" t="s">
        <v>13</v>
      </c>
      <c r="G99" s="68">
        <v>50</v>
      </c>
      <c r="H99" s="32"/>
      <c r="I99" s="43"/>
      <c r="J99" s="29"/>
      <c r="K99" s="29"/>
      <c r="L99" s="29"/>
      <c r="M99" s="37">
        <v>250</v>
      </c>
      <c r="N99" s="41">
        <f t="shared" si="37"/>
        <v>12500</v>
      </c>
      <c r="O99" s="37">
        <v>250</v>
      </c>
      <c r="P99" s="41">
        <f t="shared" si="38"/>
        <v>12500</v>
      </c>
      <c r="Q99" s="41">
        <v>260</v>
      </c>
      <c r="R99" s="41">
        <f t="shared" si="39"/>
        <v>13000</v>
      </c>
      <c r="S99" s="41">
        <f t="shared" si="40"/>
        <v>12500</v>
      </c>
      <c r="T99" s="44"/>
    </row>
    <row r="100" spans="2:20" s="13" customFormat="1" ht="12.75" x14ac:dyDescent="0.2">
      <c r="B100" s="42">
        <v>15</v>
      </c>
      <c r="C100" s="31" t="s">
        <v>49</v>
      </c>
      <c r="D100" s="67" t="s">
        <v>74</v>
      </c>
      <c r="E100" s="32"/>
      <c r="F100" s="33" t="s">
        <v>13</v>
      </c>
      <c r="G100" s="68">
        <v>114</v>
      </c>
      <c r="H100" s="32"/>
      <c r="I100" s="43"/>
      <c r="J100" s="29"/>
      <c r="K100" s="29"/>
      <c r="L100" s="29"/>
      <c r="M100" s="37">
        <v>41.5</v>
      </c>
      <c r="N100" s="41">
        <f t="shared" si="37"/>
        <v>4731</v>
      </c>
      <c r="O100" s="37">
        <v>40</v>
      </c>
      <c r="P100" s="41">
        <f t="shared" si="38"/>
        <v>4560</v>
      </c>
      <c r="Q100" s="41">
        <v>43</v>
      </c>
      <c r="R100" s="41">
        <f t="shared" si="39"/>
        <v>4902</v>
      </c>
      <c r="S100" s="41">
        <f t="shared" si="40"/>
        <v>4560</v>
      </c>
      <c r="T100" s="44"/>
    </row>
    <row r="101" spans="2:20" s="13" customFormat="1" ht="25.5" x14ac:dyDescent="0.2">
      <c r="B101" s="42">
        <v>16</v>
      </c>
      <c r="C101" s="31" t="s">
        <v>50</v>
      </c>
      <c r="D101" s="67" t="s">
        <v>74</v>
      </c>
      <c r="E101" s="32"/>
      <c r="F101" s="33" t="s">
        <v>13</v>
      </c>
      <c r="G101" s="68">
        <v>120</v>
      </c>
      <c r="H101" s="32"/>
      <c r="I101" s="43"/>
      <c r="J101" s="29"/>
      <c r="K101" s="29"/>
      <c r="L101" s="29"/>
      <c r="M101" s="37">
        <v>13</v>
      </c>
      <c r="N101" s="41">
        <f t="shared" si="37"/>
        <v>1560</v>
      </c>
      <c r="O101" s="37">
        <v>11</v>
      </c>
      <c r="P101" s="41">
        <f t="shared" si="38"/>
        <v>1320</v>
      </c>
      <c r="Q101" s="41">
        <v>12</v>
      </c>
      <c r="R101" s="41">
        <f t="shared" si="39"/>
        <v>1440</v>
      </c>
      <c r="S101" s="41">
        <f t="shared" si="40"/>
        <v>1320</v>
      </c>
      <c r="T101" s="44"/>
    </row>
    <row r="102" spans="2:20" s="13" customFormat="1" ht="25.5" x14ac:dyDescent="0.2">
      <c r="B102" s="42">
        <v>17</v>
      </c>
      <c r="C102" s="31" t="s">
        <v>51</v>
      </c>
      <c r="D102" s="67" t="s">
        <v>74</v>
      </c>
      <c r="E102" s="32"/>
      <c r="F102" s="33" t="s">
        <v>13</v>
      </c>
      <c r="G102" s="68">
        <v>120</v>
      </c>
      <c r="H102" s="32"/>
      <c r="I102" s="43"/>
      <c r="J102" s="29"/>
      <c r="K102" s="29"/>
      <c r="L102" s="29"/>
      <c r="M102" s="37">
        <v>12.3</v>
      </c>
      <c r="N102" s="41">
        <f t="shared" si="37"/>
        <v>1476</v>
      </c>
      <c r="O102" s="37">
        <v>12</v>
      </c>
      <c r="P102" s="41">
        <f t="shared" si="38"/>
        <v>1440</v>
      </c>
      <c r="Q102" s="41">
        <v>12</v>
      </c>
      <c r="R102" s="41">
        <f t="shared" si="39"/>
        <v>1440</v>
      </c>
      <c r="S102" s="41">
        <f t="shared" si="40"/>
        <v>1440</v>
      </c>
      <c r="T102" s="44"/>
    </row>
    <row r="103" spans="2:20" s="13" customFormat="1" ht="25.5" x14ac:dyDescent="0.2">
      <c r="B103" s="42">
        <v>18</v>
      </c>
      <c r="C103" s="31" t="s">
        <v>52</v>
      </c>
      <c r="D103" s="67" t="s">
        <v>74</v>
      </c>
      <c r="E103" s="32"/>
      <c r="F103" s="33" t="s">
        <v>13</v>
      </c>
      <c r="G103" s="68">
        <v>120</v>
      </c>
      <c r="H103" s="32"/>
      <c r="I103" s="43"/>
      <c r="J103" s="29"/>
      <c r="K103" s="29"/>
      <c r="L103" s="29"/>
      <c r="M103" s="37">
        <v>17</v>
      </c>
      <c r="N103" s="41">
        <f t="shared" si="37"/>
        <v>2040</v>
      </c>
      <c r="O103" s="37">
        <v>15</v>
      </c>
      <c r="P103" s="41">
        <f t="shared" si="38"/>
        <v>1800</v>
      </c>
      <c r="Q103" s="41">
        <v>15.6</v>
      </c>
      <c r="R103" s="41">
        <f t="shared" si="39"/>
        <v>1872</v>
      </c>
      <c r="S103" s="41">
        <f t="shared" si="40"/>
        <v>1800</v>
      </c>
      <c r="T103" s="44"/>
    </row>
    <row r="104" spans="2:20" s="13" customFormat="1" ht="12.75" x14ac:dyDescent="0.2">
      <c r="B104" s="42">
        <v>19</v>
      </c>
      <c r="C104" s="31" t="s">
        <v>53</v>
      </c>
      <c r="D104" s="67" t="s">
        <v>74</v>
      </c>
      <c r="E104" s="32"/>
      <c r="F104" s="33" t="s">
        <v>13</v>
      </c>
      <c r="G104" s="68">
        <v>12</v>
      </c>
      <c r="H104" s="32"/>
      <c r="I104" s="43"/>
      <c r="J104" s="29"/>
      <c r="K104" s="29"/>
      <c r="L104" s="29"/>
      <c r="M104" s="37">
        <v>245</v>
      </c>
      <c r="N104" s="41">
        <f t="shared" si="37"/>
        <v>2940</v>
      </c>
      <c r="O104" s="37">
        <v>245</v>
      </c>
      <c r="P104" s="41">
        <f t="shared" si="38"/>
        <v>2940</v>
      </c>
      <c r="Q104" s="41">
        <v>250</v>
      </c>
      <c r="R104" s="41">
        <f t="shared" si="39"/>
        <v>3000</v>
      </c>
      <c r="S104" s="41">
        <f t="shared" si="40"/>
        <v>2940</v>
      </c>
      <c r="T104" s="44"/>
    </row>
    <row r="105" spans="2:20" s="13" customFormat="1" ht="25.5" x14ac:dyDescent="0.2">
      <c r="B105" s="42">
        <v>20</v>
      </c>
      <c r="C105" s="31" t="s">
        <v>54</v>
      </c>
      <c r="D105" s="67" t="s">
        <v>74</v>
      </c>
      <c r="E105" s="32"/>
      <c r="F105" s="33" t="s">
        <v>13</v>
      </c>
      <c r="G105" s="68">
        <v>12</v>
      </c>
      <c r="H105" s="32"/>
      <c r="I105" s="43"/>
      <c r="J105" s="29"/>
      <c r="K105" s="29"/>
      <c r="L105" s="29"/>
      <c r="M105" s="37">
        <v>390</v>
      </c>
      <c r="N105" s="41">
        <f t="shared" si="37"/>
        <v>4680</v>
      </c>
      <c r="O105" s="37">
        <v>400</v>
      </c>
      <c r="P105" s="41">
        <f t="shared" si="38"/>
        <v>4800</v>
      </c>
      <c r="Q105" s="41">
        <v>420</v>
      </c>
      <c r="R105" s="41">
        <f t="shared" si="39"/>
        <v>5040</v>
      </c>
      <c r="S105" s="41">
        <f t="shared" si="40"/>
        <v>4680</v>
      </c>
      <c r="T105" s="44"/>
    </row>
    <row r="106" spans="2:20" s="13" customFormat="1" ht="12.75" x14ac:dyDescent="0.2">
      <c r="B106" s="42">
        <v>21</v>
      </c>
      <c r="C106" s="31" t="s">
        <v>55</v>
      </c>
      <c r="D106" s="67" t="s">
        <v>74</v>
      </c>
      <c r="E106" s="32"/>
      <c r="F106" s="33" t="s">
        <v>13</v>
      </c>
      <c r="G106" s="68">
        <v>390</v>
      </c>
      <c r="H106" s="32"/>
      <c r="I106" s="43"/>
      <c r="J106" s="29"/>
      <c r="K106" s="29"/>
      <c r="L106" s="29"/>
      <c r="M106" s="37">
        <v>32</v>
      </c>
      <c r="N106" s="41">
        <f t="shared" si="37"/>
        <v>12480</v>
      </c>
      <c r="O106" s="37">
        <v>30</v>
      </c>
      <c r="P106" s="41">
        <f t="shared" si="38"/>
        <v>11700</v>
      </c>
      <c r="Q106" s="41">
        <v>33</v>
      </c>
      <c r="R106" s="41">
        <f t="shared" si="39"/>
        <v>12870</v>
      </c>
      <c r="S106" s="41">
        <f t="shared" si="40"/>
        <v>11700</v>
      </c>
      <c r="T106" s="44"/>
    </row>
    <row r="107" spans="2:20" s="13" customFormat="1" ht="12.75" x14ac:dyDescent="0.2">
      <c r="B107" s="42">
        <v>22</v>
      </c>
      <c r="C107" s="31" t="s">
        <v>56</v>
      </c>
      <c r="D107" s="67" t="s">
        <v>74</v>
      </c>
      <c r="E107" s="32"/>
      <c r="F107" s="33" t="s">
        <v>13</v>
      </c>
      <c r="G107" s="68">
        <v>10</v>
      </c>
      <c r="H107" s="32"/>
      <c r="I107" s="43"/>
      <c r="J107" s="29"/>
      <c r="K107" s="29"/>
      <c r="L107" s="29"/>
      <c r="M107" s="37">
        <v>2150</v>
      </c>
      <c r="N107" s="41">
        <f t="shared" si="37"/>
        <v>21500</v>
      </c>
      <c r="O107" s="37">
        <v>2000</v>
      </c>
      <c r="P107" s="41">
        <f t="shared" si="38"/>
        <v>20000</v>
      </c>
      <c r="Q107" s="41">
        <v>2200</v>
      </c>
      <c r="R107" s="41">
        <f t="shared" si="39"/>
        <v>22000</v>
      </c>
      <c r="S107" s="41">
        <f t="shared" si="40"/>
        <v>20000</v>
      </c>
      <c r="T107" s="44"/>
    </row>
    <row r="108" spans="2:20" s="13" customFormat="1" ht="25.5" x14ac:dyDescent="0.2">
      <c r="B108" s="42">
        <v>23</v>
      </c>
      <c r="C108" s="31" t="s">
        <v>57</v>
      </c>
      <c r="D108" s="67" t="s">
        <v>74</v>
      </c>
      <c r="E108" s="32"/>
      <c r="F108" s="33" t="s">
        <v>13</v>
      </c>
      <c r="G108" s="68">
        <v>12</v>
      </c>
      <c r="H108" s="32"/>
      <c r="I108" s="43"/>
      <c r="J108" s="29"/>
      <c r="K108" s="29"/>
      <c r="L108" s="29"/>
      <c r="M108" s="37">
        <v>75</v>
      </c>
      <c r="N108" s="41">
        <f t="shared" si="37"/>
        <v>900</v>
      </c>
      <c r="O108" s="37">
        <v>80</v>
      </c>
      <c r="P108" s="41">
        <f t="shared" si="38"/>
        <v>960</v>
      </c>
      <c r="Q108" s="41">
        <v>84</v>
      </c>
      <c r="R108" s="41">
        <f t="shared" si="39"/>
        <v>1008</v>
      </c>
      <c r="S108" s="41">
        <f t="shared" si="40"/>
        <v>900</v>
      </c>
      <c r="T108" s="44"/>
    </row>
    <row r="109" spans="2:20" s="13" customFormat="1" ht="51" x14ac:dyDescent="0.2">
      <c r="B109" s="42">
        <v>24</v>
      </c>
      <c r="C109" s="31" t="s">
        <v>58</v>
      </c>
      <c r="D109" s="67" t="s">
        <v>74</v>
      </c>
      <c r="E109" s="32"/>
      <c r="F109" s="33" t="s">
        <v>13</v>
      </c>
      <c r="G109" s="68">
        <v>12</v>
      </c>
      <c r="H109" s="32"/>
      <c r="I109" s="43"/>
      <c r="J109" s="29"/>
      <c r="K109" s="29">
        <f t="shared" ref="K109" si="41">I109*J109</f>
        <v>0</v>
      </c>
      <c r="L109" s="29">
        <f t="shared" ref="L109" si="42">K109*G109</f>
        <v>0</v>
      </c>
      <c r="M109" s="37">
        <v>360</v>
      </c>
      <c r="N109" s="41">
        <f t="shared" si="37"/>
        <v>4320</v>
      </c>
      <c r="O109" s="37">
        <v>300</v>
      </c>
      <c r="P109" s="41">
        <f t="shared" si="38"/>
        <v>3600</v>
      </c>
      <c r="Q109" s="41">
        <v>350</v>
      </c>
      <c r="R109" s="41">
        <f t="shared" si="39"/>
        <v>4200</v>
      </c>
      <c r="S109" s="41">
        <f t="shared" si="40"/>
        <v>3600</v>
      </c>
      <c r="T109" s="44"/>
    </row>
    <row r="110" spans="2:20" s="13" customFormat="1" ht="12.75" x14ac:dyDescent="0.2">
      <c r="B110" s="45" t="s">
        <v>27</v>
      </c>
      <c r="C110" s="45"/>
      <c r="D110" s="45"/>
      <c r="E110" s="45"/>
      <c r="F110" s="45" t="s">
        <v>70</v>
      </c>
      <c r="G110" s="70">
        <v>1</v>
      </c>
      <c r="H110" s="46"/>
      <c r="I110" s="46"/>
      <c r="J110" s="46"/>
      <c r="K110" s="46"/>
      <c r="L110" s="44">
        <f>SUM(L109:L109)</f>
        <v>0</v>
      </c>
      <c r="M110" s="46"/>
      <c r="N110" s="41">
        <f>SUM(N86:N109)</f>
        <v>474957</v>
      </c>
      <c r="O110" s="46"/>
      <c r="P110" s="41">
        <f>SUM(P86:P109)</f>
        <v>456328</v>
      </c>
      <c r="Q110" s="47"/>
      <c r="R110" s="41">
        <f>SUM(R86:R109)</f>
        <v>471962</v>
      </c>
      <c r="S110" s="41">
        <f>MIN(N110,P110,R110)</f>
        <v>456328</v>
      </c>
      <c r="T110" s="131">
        <f>MAX(N110,P110,R110)</f>
        <v>474957</v>
      </c>
    </row>
    <row r="111" spans="2:20" s="13" customFormat="1" ht="63.75" x14ac:dyDescent="0.2">
      <c r="B111" s="66">
        <v>1</v>
      </c>
      <c r="C111" s="67" t="s">
        <v>35</v>
      </c>
      <c r="D111" s="67" t="s">
        <v>75</v>
      </c>
      <c r="E111" s="63"/>
      <c r="F111" s="68" t="s">
        <v>13</v>
      </c>
      <c r="G111" s="72">
        <v>1</v>
      </c>
      <c r="H111" s="63"/>
      <c r="I111" s="64"/>
      <c r="J111" s="51"/>
      <c r="K111" s="51">
        <f t="shared" ref="K111:K121" si="43">I111*J111</f>
        <v>0</v>
      </c>
      <c r="L111" s="51">
        <f t="shared" ref="L111:L121" si="44">K111*G111</f>
        <v>0</v>
      </c>
      <c r="M111" s="56">
        <v>24060</v>
      </c>
      <c r="N111" s="55">
        <f t="shared" ref="N111:N134" si="45">M111*G111</f>
        <v>24060</v>
      </c>
      <c r="O111" s="56">
        <v>23000</v>
      </c>
      <c r="P111" s="55">
        <f t="shared" ref="P111:P134" si="46">O111*G111</f>
        <v>23000</v>
      </c>
      <c r="Q111" s="55">
        <v>23600</v>
      </c>
      <c r="R111" s="55">
        <f t="shared" ref="R111:R134" si="47">Q111*G111</f>
        <v>23600</v>
      </c>
      <c r="S111" s="55">
        <f>MIN(N111,P111,R111)</f>
        <v>23000</v>
      </c>
      <c r="T111" s="61"/>
    </row>
    <row r="112" spans="2:20" s="13" customFormat="1" ht="25.5" x14ac:dyDescent="0.2">
      <c r="B112" s="42">
        <v>2</v>
      </c>
      <c r="C112" s="31" t="s">
        <v>36</v>
      </c>
      <c r="D112" s="31" t="s">
        <v>75</v>
      </c>
      <c r="E112" s="32"/>
      <c r="F112" s="33" t="s">
        <v>13</v>
      </c>
      <c r="G112" s="71">
        <v>1</v>
      </c>
      <c r="H112" s="32"/>
      <c r="I112" s="43"/>
      <c r="J112" s="29"/>
      <c r="K112" s="29">
        <f t="shared" si="43"/>
        <v>0</v>
      </c>
      <c r="L112" s="29">
        <f t="shared" si="44"/>
        <v>0</v>
      </c>
      <c r="M112" s="37">
        <v>9340</v>
      </c>
      <c r="N112" s="41">
        <f t="shared" si="45"/>
        <v>9340</v>
      </c>
      <c r="O112" s="37">
        <v>9000</v>
      </c>
      <c r="P112" s="41">
        <f t="shared" si="46"/>
        <v>9000</v>
      </c>
      <c r="Q112" s="41">
        <v>9200</v>
      </c>
      <c r="R112" s="41">
        <f t="shared" si="47"/>
        <v>9200</v>
      </c>
      <c r="S112" s="41">
        <f t="shared" ref="S112:S134" si="48">MIN(N112,P112,R112)</f>
        <v>9000</v>
      </c>
      <c r="T112" s="44"/>
    </row>
    <row r="113" spans="2:20" s="13" customFormat="1" x14ac:dyDescent="0.2">
      <c r="B113" s="42">
        <v>3</v>
      </c>
      <c r="C113" s="31" t="s">
        <v>37</v>
      </c>
      <c r="D113" s="31" t="s">
        <v>75</v>
      </c>
      <c r="E113" s="32"/>
      <c r="F113" s="33" t="s">
        <v>13</v>
      </c>
      <c r="G113" s="71">
        <v>1</v>
      </c>
      <c r="H113" s="32"/>
      <c r="I113" s="43"/>
      <c r="J113" s="29"/>
      <c r="K113" s="29">
        <f t="shared" si="43"/>
        <v>0</v>
      </c>
      <c r="L113" s="29">
        <f t="shared" si="44"/>
        <v>0</v>
      </c>
      <c r="M113" s="37">
        <v>512</v>
      </c>
      <c r="N113" s="41">
        <f t="shared" si="45"/>
        <v>512</v>
      </c>
      <c r="O113" s="37">
        <v>500</v>
      </c>
      <c r="P113" s="41">
        <f t="shared" si="46"/>
        <v>500</v>
      </c>
      <c r="Q113" s="41">
        <v>510</v>
      </c>
      <c r="R113" s="41">
        <f t="shared" si="47"/>
        <v>510</v>
      </c>
      <c r="S113" s="41">
        <f t="shared" si="48"/>
        <v>500</v>
      </c>
      <c r="T113" s="44"/>
    </row>
    <row r="114" spans="2:20" s="13" customFormat="1" ht="38.25" x14ac:dyDescent="0.2">
      <c r="B114" s="42">
        <v>4</v>
      </c>
      <c r="C114" s="31" t="s">
        <v>38</v>
      </c>
      <c r="D114" s="31" t="s">
        <v>75</v>
      </c>
      <c r="E114" s="32"/>
      <c r="F114" s="33" t="s">
        <v>13</v>
      </c>
      <c r="G114" s="71">
        <v>1</v>
      </c>
      <c r="H114" s="32"/>
      <c r="I114" s="43"/>
      <c r="J114" s="29"/>
      <c r="K114" s="29">
        <f t="shared" si="43"/>
        <v>0</v>
      </c>
      <c r="L114" s="29">
        <f t="shared" si="44"/>
        <v>0</v>
      </c>
      <c r="M114" s="37">
        <v>53540</v>
      </c>
      <c r="N114" s="41">
        <f t="shared" si="45"/>
        <v>53540</v>
      </c>
      <c r="O114" s="37">
        <v>53000</v>
      </c>
      <c r="P114" s="41">
        <f t="shared" si="46"/>
        <v>53000</v>
      </c>
      <c r="Q114" s="41">
        <v>53900</v>
      </c>
      <c r="R114" s="41">
        <f t="shared" si="47"/>
        <v>53900</v>
      </c>
      <c r="S114" s="41">
        <f t="shared" si="48"/>
        <v>53000</v>
      </c>
      <c r="T114" s="44"/>
    </row>
    <row r="115" spans="2:20" s="13" customFormat="1" ht="25.5" x14ac:dyDescent="0.2">
      <c r="B115" s="42">
        <v>5</v>
      </c>
      <c r="C115" s="31" t="s">
        <v>39</v>
      </c>
      <c r="D115" s="31" t="s">
        <v>75</v>
      </c>
      <c r="E115" s="32"/>
      <c r="F115" s="33" t="s">
        <v>13</v>
      </c>
      <c r="G115" s="71">
        <v>1</v>
      </c>
      <c r="H115" s="32"/>
      <c r="I115" s="43"/>
      <c r="J115" s="29"/>
      <c r="K115" s="29">
        <f t="shared" si="43"/>
        <v>0</v>
      </c>
      <c r="L115" s="29">
        <f t="shared" si="44"/>
        <v>0</v>
      </c>
      <c r="M115" s="37">
        <v>55608</v>
      </c>
      <c r="N115" s="41">
        <f t="shared" si="45"/>
        <v>55608</v>
      </c>
      <c r="O115" s="37">
        <v>54608</v>
      </c>
      <c r="P115" s="41">
        <f t="shared" si="46"/>
        <v>54608</v>
      </c>
      <c r="Q115" s="41">
        <v>54900</v>
      </c>
      <c r="R115" s="41">
        <f t="shared" si="47"/>
        <v>54900</v>
      </c>
      <c r="S115" s="41">
        <f t="shared" si="48"/>
        <v>54608</v>
      </c>
      <c r="T115" s="44"/>
    </row>
    <row r="116" spans="2:20" s="13" customFormat="1" x14ac:dyDescent="0.2">
      <c r="B116" s="42">
        <v>6</v>
      </c>
      <c r="C116" s="31" t="s">
        <v>40</v>
      </c>
      <c r="D116" s="31" t="s">
        <v>75</v>
      </c>
      <c r="E116" s="32"/>
      <c r="F116" s="33" t="s">
        <v>13</v>
      </c>
      <c r="G116" s="71">
        <v>3</v>
      </c>
      <c r="H116" s="32"/>
      <c r="I116" s="43"/>
      <c r="J116" s="29"/>
      <c r="K116" s="29">
        <f t="shared" si="43"/>
        <v>0</v>
      </c>
      <c r="L116" s="29">
        <f t="shared" si="44"/>
        <v>0</v>
      </c>
      <c r="M116" s="37">
        <v>15800</v>
      </c>
      <c r="N116" s="41">
        <f t="shared" si="45"/>
        <v>47400</v>
      </c>
      <c r="O116" s="37">
        <v>15500</v>
      </c>
      <c r="P116" s="41">
        <f t="shared" si="46"/>
        <v>46500</v>
      </c>
      <c r="Q116" s="41">
        <v>15630</v>
      </c>
      <c r="R116" s="41">
        <f t="shared" si="47"/>
        <v>46890</v>
      </c>
      <c r="S116" s="41">
        <f t="shared" si="48"/>
        <v>46500</v>
      </c>
      <c r="T116" s="44"/>
    </row>
    <row r="117" spans="2:20" s="13" customFormat="1" x14ac:dyDescent="0.2">
      <c r="B117" s="42">
        <v>7</v>
      </c>
      <c r="C117" s="31" t="s">
        <v>41</v>
      </c>
      <c r="D117" s="31" t="s">
        <v>75</v>
      </c>
      <c r="E117" s="32"/>
      <c r="F117" s="33" t="s">
        <v>13</v>
      </c>
      <c r="G117" s="71">
        <v>2</v>
      </c>
      <c r="H117" s="32"/>
      <c r="I117" s="43"/>
      <c r="J117" s="29"/>
      <c r="K117" s="29">
        <f t="shared" si="43"/>
        <v>0</v>
      </c>
      <c r="L117" s="29">
        <f t="shared" si="44"/>
        <v>0</v>
      </c>
      <c r="M117" s="37">
        <v>15400</v>
      </c>
      <c r="N117" s="41">
        <f t="shared" si="45"/>
        <v>30800</v>
      </c>
      <c r="O117" s="37">
        <v>15100</v>
      </c>
      <c r="P117" s="41">
        <f t="shared" si="46"/>
        <v>30200</v>
      </c>
      <c r="Q117" s="41">
        <v>15200</v>
      </c>
      <c r="R117" s="41">
        <f t="shared" si="47"/>
        <v>30400</v>
      </c>
      <c r="S117" s="41">
        <f t="shared" si="48"/>
        <v>30200</v>
      </c>
      <c r="T117" s="44"/>
    </row>
    <row r="118" spans="2:20" s="13" customFormat="1" x14ac:dyDescent="0.2">
      <c r="B118" s="42">
        <v>8</v>
      </c>
      <c r="C118" s="31" t="s">
        <v>42</v>
      </c>
      <c r="D118" s="31" t="s">
        <v>75</v>
      </c>
      <c r="E118" s="32"/>
      <c r="F118" s="33" t="s">
        <v>13</v>
      </c>
      <c r="G118" s="71">
        <v>1</v>
      </c>
      <c r="H118" s="32"/>
      <c r="I118" s="43"/>
      <c r="J118" s="29"/>
      <c r="K118" s="29">
        <f t="shared" si="43"/>
        <v>0</v>
      </c>
      <c r="L118" s="29">
        <f t="shared" si="44"/>
        <v>0</v>
      </c>
      <c r="M118" s="40">
        <v>7800</v>
      </c>
      <c r="N118" s="41">
        <f t="shared" si="45"/>
        <v>7800</v>
      </c>
      <c r="O118" s="40">
        <v>7500</v>
      </c>
      <c r="P118" s="41">
        <f t="shared" si="46"/>
        <v>7500</v>
      </c>
      <c r="Q118" s="41">
        <v>7690</v>
      </c>
      <c r="R118" s="41">
        <f t="shared" si="47"/>
        <v>7690</v>
      </c>
      <c r="S118" s="41">
        <f t="shared" si="48"/>
        <v>7500</v>
      </c>
      <c r="T118" s="44"/>
    </row>
    <row r="119" spans="2:20" s="13" customFormat="1" x14ac:dyDescent="0.2">
      <c r="B119" s="42">
        <v>9</v>
      </c>
      <c r="C119" s="31" t="s">
        <v>43</v>
      </c>
      <c r="D119" s="31" t="s">
        <v>75</v>
      </c>
      <c r="E119" s="32"/>
      <c r="F119" s="33" t="s">
        <v>13</v>
      </c>
      <c r="G119" s="71">
        <v>1</v>
      </c>
      <c r="H119" s="32"/>
      <c r="I119" s="43"/>
      <c r="J119" s="29"/>
      <c r="K119" s="29">
        <f t="shared" si="43"/>
        <v>0</v>
      </c>
      <c r="L119" s="29">
        <f t="shared" si="44"/>
        <v>0</v>
      </c>
      <c r="M119" s="37">
        <v>8460</v>
      </c>
      <c r="N119" s="41">
        <f t="shared" si="45"/>
        <v>8460</v>
      </c>
      <c r="O119" s="37">
        <v>8300</v>
      </c>
      <c r="P119" s="41">
        <f t="shared" si="46"/>
        <v>8300</v>
      </c>
      <c r="Q119" s="41">
        <v>8400</v>
      </c>
      <c r="R119" s="41">
        <f t="shared" si="47"/>
        <v>8400</v>
      </c>
      <c r="S119" s="41">
        <f t="shared" si="48"/>
        <v>8300</v>
      </c>
      <c r="T119" s="44"/>
    </row>
    <row r="120" spans="2:20" s="13" customFormat="1" x14ac:dyDescent="0.2">
      <c r="B120" s="42">
        <v>10</v>
      </c>
      <c r="C120" s="31" t="s">
        <v>44</v>
      </c>
      <c r="D120" s="31" t="s">
        <v>75</v>
      </c>
      <c r="E120" s="32"/>
      <c r="F120" s="33" t="s">
        <v>13</v>
      </c>
      <c r="G120" s="71">
        <v>3</v>
      </c>
      <c r="H120" s="32"/>
      <c r="I120" s="43"/>
      <c r="J120" s="29"/>
      <c r="K120" s="29">
        <f t="shared" si="43"/>
        <v>0</v>
      </c>
      <c r="L120" s="29">
        <f t="shared" si="44"/>
        <v>0</v>
      </c>
      <c r="M120" s="37">
        <v>56</v>
      </c>
      <c r="N120" s="41">
        <f t="shared" si="45"/>
        <v>168</v>
      </c>
      <c r="O120" s="37">
        <v>50</v>
      </c>
      <c r="P120" s="41">
        <f t="shared" si="46"/>
        <v>150</v>
      </c>
      <c r="Q120" s="41">
        <v>53</v>
      </c>
      <c r="R120" s="41">
        <f t="shared" si="47"/>
        <v>159</v>
      </c>
      <c r="S120" s="41">
        <f t="shared" si="48"/>
        <v>150</v>
      </c>
      <c r="T120" s="44"/>
    </row>
    <row r="121" spans="2:20" s="13" customFormat="1" ht="38.25" x14ac:dyDescent="0.2">
      <c r="B121" s="42">
        <v>11</v>
      </c>
      <c r="C121" s="31" t="s">
        <v>45</v>
      </c>
      <c r="D121" s="31" t="s">
        <v>75</v>
      </c>
      <c r="E121" s="32"/>
      <c r="F121" s="33" t="s">
        <v>13</v>
      </c>
      <c r="G121" s="71">
        <v>10</v>
      </c>
      <c r="H121" s="32"/>
      <c r="I121" s="43"/>
      <c r="J121" s="29"/>
      <c r="K121" s="29">
        <f t="shared" si="43"/>
        <v>0</v>
      </c>
      <c r="L121" s="29">
        <f t="shared" si="44"/>
        <v>0</v>
      </c>
      <c r="M121" s="37">
        <v>320</v>
      </c>
      <c r="N121" s="41">
        <f t="shared" si="45"/>
        <v>3200</v>
      </c>
      <c r="O121" s="37">
        <v>300</v>
      </c>
      <c r="P121" s="41">
        <f t="shared" si="46"/>
        <v>3000</v>
      </c>
      <c r="Q121" s="41">
        <v>290</v>
      </c>
      <c r="R121" s="41">
        <f t="shared" si="47"/>
        <v>2900</v>
      </c>
      <c r="S121" s="41">
        <f t="shared" si="48"/>
        <v>2900</v>
      </c>
      <c r="T121" s="44"/>
    </row>
    <row r="122" spans="2:20" s="13" customFormat="1" ht="25.5" x14ac:dyDescent="0.2">
      <c r="B122" s="42">
        <v>12</v>
      </c>
      <c r="C122" s="31" t="s">
        <v>46</v>
      </c>
      <c r="D122" s="31" t="s">
        <v>75</v>
      </c>
      <c r="E122" s="32"/>
      <c r="F122" s="33" t="s">
        <v>13</v>
      </c>
      <c r="G122" s="71">
        <v>140</v>
      </c>
      <c r="H122" s="32"/>
      <c r="I122" s="43"/>
      <c r="J122" s="29"/>
      <c r="K122" s="29"/>
      <c r="L122" s="29"/>
      <c r="M122" s="37">
        <v>120</v>
      </c>
      <c r="N122" s="41">
        <f t="shared" si="45"/>
        <v>16800</v>
      </c>
      <c r="O122" s="37">
        <v>100</v>
      </c>
      <c r="P122" s="41">
        <f t="shared" si="46"/>
        <v>14000</v>
      </c>
      <c r="Q122" s="41">
        <v>118</v>
      </c>
      <c r="R122" s="41">
        <f t="shared" si="47"/>
        <v>16520</v>
      </c>
      <c r="S122" s="41">
        <f t="shared" si="48"/>
        <v>14000</v>
      </c>
      <c r="T122" s="44"/>
    </row>
    <row r="123" spans="2:20" s="13" customFormat="1" ht="25.5" x14ac:dyDescent="0.2">
      <c r="B123" s="42">
        <v>13</v>
      </c>
      <c r="C123" s="31" t="s">
        <v>47</v>
      </c>
      <c r="D123" s="31" t="s">
        <v>75</v>
      </c>
      <c r="E123" s="32"/>
      <c r="F123" s="33" t="s">
        <v>13</v>
      </c>
      <c r="G123" s="71">
        <v>2</v>
      </c>
      <c r="H123" s="32"/>
      <c r="I123" s="43"/>
      <c r="J123" s="29"/>
      <c r="K123" s="29"/>
      <c r="L123" s="29"/>
      <c r="M123" s="37">
        <v>250</v>
      </c>
      <c r="N123" s="41">
        <f t="shared" si="45"/>
        <v>500</v>
      </c>
      <c r="O123" s="37">
        <v>200</v>
      </c>
      <c r="P123" s="41">
        <f t="shared" si="46"/>
        <v>400</v>
      </c>
      <c r="Q123" s="41">
        <v>220</v>
      </c>
      <c r="R123" s="41">
        <f t="shared" si="47"/>
        <v>440</v>
      </c>
      <c r="S123" s="41">
        <f t="shared" si="48"/>
        <v>400</v>
      </c>
      <c r="T123" s="44"/>
    </row>
    <row r="124" spans="2:20" s="13" customFormat="1" ht="51" x14ac:dyDescent="0.2">
      <c r="B124" s="42">
        <v>14</v>
      </c>
      <c r="C124" s="31" t="s">
        <v>48</v>
      </c>
      <c r="D124" s="31" t="s">
        <v>75</v>
      </c>
      <c r="E124" s="32"/>
      <c r="F124" s="33" t="s">
        <v>13</v>
      </c>
      <c r="G124" s="71">
        <v>20</v>
      </c>
      <c r="H124" s="32"/>
      <c r="I124" s="43"/>
      <c r="J124" s="29"/>
      <c r="K124" s="29"/>
      <c r="L124" s="29"/>
      <c r="M124" s="37">
        <v>250</v>
      </c>
      <c r="N124" s="41">
        <f t="shared" si="45"/>
        <v>5000</v>
      </c>
      <c r="O124" s="37">
        <v>250</v>
      </c>
      <c r="P124" s="41">
        <f t="shared" si="46"/>
        <v>5000</v>
      </c>
      <c r="Q124" s="41">
        <v>260</v>
      </c>
      <c r="R124" s="41">
        <f t="shared" si="47"/>
        <v>5200</v>
      </c>
      <c r="S124" s="41">
        <f t="shared" si="48"/>
        <v>5000</v>
      </c>
      <c r="T124" s="44"/>
    </row>
    <row r="125" spans="2:20" s="13" customFormat="1" x14ac:dyDescent="0.2">
      <c r="B125" s="42">
        <v>15</v>
      </c>
      <c r="C125" s="31" t="s">
        <v>49</v>
      </c>
      <c r="D125" s="31" t="s">
        <v>75</v>
      </c>
      <c r="E125" s="32"/>
      <c r="F125" s="33" t="s">
        <v>13</v>
      </c>
      <c r="G125" s="71">
        <v>28</v>
      </c>
      <c r="H125" s="32"/>
      <c r="I125" s="43"/>
      <c r="J125" s="29"/>
      <c r="K125" s="29"/>
      <c r="L125" s="29"/>
      <c r="M125" s="37">
        <v>41.5</v>
      </c>
      <c r="N125" s="41">
        <f t="shared" si="45"/>
        <v>1162</v>
      </c>
      <c r="O125" s="37">
        <v>40</v>
      </c>
      <c r="P125" s="41">
        <f t="shared" si="46"/>
        <v>1120</v>
      </c>
      <c r="Q125" s="41">
        <v>43</v>
      </c>
      <c r="R125" s="41">
        <f t="shared" si="47"/>
        <v>1204</v>
      </c>
      <c r="S125" s="41">
        <f t="shared" si="48"/>
        <v>1120</v>
      </c>
      <c r="T125" s="44"/>
    </row>
    <row r="126" spans="2:20" s="13" customFormat="1" ht="25.5" x14ac:dyDescent="0.2">
      <c r="B126" s="42">
        <v>16</v>
      </c>
      <c r="C126" s="31" t="s">
        <v>50</v>
      </c>
      <c r="D126" s="31" t="s">
        <v>75</v>
      </c>
      <c r="E126" s="32"/>
      <c r="F126" s="33" t="s">
        <v>13</v>
      </c>
      <c r="G126" s="71">
        <v>30</v>
      </c>
      <c r="H126" s="32"/>
      <c r="I126" s="43"/>
      <c r="J126" s="29"/>
      <c r="K126" s="29"/>
      <c r="L126" s="29"/>
      <c r="M126" s="37">
        <v>13</v>
      </c>
      <c r="N126" s="41">
        <f t="shared" si="45"/>
        <v>390</v>
      </c>
      <c r="O126" s="37">
        <v>11</v>
      </c>
      <c r="P126" s="41">
        <f t="shared" si="46"/>
        <v>330</v>
      </c>
      <c r="Q126" s="41">
        <v>12</v>
      </c>
      <c r="R126" s="41">
        <f t="shared" si="47"/>
        <v>360</v>
      </c>
      <c r="S126" s="41">
        <f t="shared" si="48"/>
        <v>330</v>
      </c>
      <c r="T126" s="44"/>
    </row>
    <row r="127" spans="2:20" s="13" customFormat="1" ht="25.5" x14ac:dyDescent="0.2">
      <c r="B127" s="42">
        <v>17</v>
      </c>
      <c r="C127" s="31" t="s">
        <v>51</v>
      </c>
      <c r="D127" s="31" t="s">
        <v>75</v>
      </c>
      <c r="E127" s="32"/>
      <c r="F127" s="33" t="s">
        <v>13</v>
      </c>
      <c r="G127" s="71">
        <v>30</v>
      </c>
      <c r="H127" s="32"/>
      <c r="I127" s="43"/>
      <c r="J127" s="29"/>
      <c r="K127" s="29"/>
      <c r="L127" s="29"/>
      <c r="M127" s="37">
        <v>12.3</v>
      </c>
      <c r="N127" s="41">
        <f t="shared" si="45"/>
        <v>369</v>
      </c>
      <c r="O127" s="37">
        <v>12</v>
      </c>
      <c r="P127" s="41">
        <f t="shared" si="46"/>
        <v>360</v>
      </c>
      <c r="Q127" s="41">
        <v>12</v>
      </c>
      <c r="R127" s="41">
        <f t="shared" si="47"/>
        <v>360</v>
      </c>
      <c r="S127" s="41">
        <f t="shared" si="48"/>
        <v>360</v>
      </c>
      <c r="T127" s="44"/>
    </row>
    <row r="128" spans="2:20" s="13" customFormat="1" ht="25.5" x14ac:dyDescent="0.2">
      <c r="B128" s="42">
        <v>18</v>
      </c>
      <c r="C128" s="31" t="s">
        <v>52</v>
      </c>
      <c r="D128" s="31" t="s">
        <v>75</v>
      </c>
      <c r="E128" s="32"/>
      <c r="F128" s="33" t="s">
        <v>13</v>
      </c>
      <c r="G128" s="71">
        <v>30</v>
      </c>
      <c r="H128" s="32"/>
      <c r="I128" s="43"/>
      <c r="J128" s="29"/>
      <c r="K128" s="29"/>
      <c r="L128" s="29"/>
      <c r="M128" s="37">
        <v>17</v>
      </c>
      <c r="N128" s="41">
        <f t="shared" si="45"/>
        <v>510</v>
      </c>
      <c r="O128" s="37">
        <v>15</v>
      </c>
      <c r="P128" s="41">
        <f t="shared" si="46"/>
        <v>450</v>
      </c>
      <c r="Q128" s="41">
        <v>15.6</v>
      </c>
      <c r="R128" s="41">
        <f t="shared" si="47"/>
        <v>468</v>
      </c>
      <c r="S128" s="41">
        <f t="shared" si="48"/>
        <v>450</v>
      </c>
      <c r="T128" s="44"/>
    </row>
    <row r="129" spans="2:20" s="13" customFormat="1" x14ac:dyDescent="0.2">
      <c r="B129" s="42">
        <v>19</v>
      </c>
      <c r="C129" s="31" t="s">
        <v>53</v>
      </c>
      <c r="D129" s="31" t="s">
        <v>75</v>
      </c>
      <c r="E129" s="32"/>
      <c r="F129" s="33" t="s">
        <v>13</v>
      </c>
      <c r="G129" s="71">
        <v>3</v>
      </c>
      <c r="H129" s="32"/>
      <c r="I129" s="43"/>
      <c r="J129" s="29"/>
      <c r="K129" s="29"/>
      <c r="L129" s="29"/>
      <c r="M129" s="37">
        <v>245</v>
      </c>
      <c r="N129" s="41">
        <f t="shared" si="45"/>
        <v>735</v>
      </c>
      <c r="O129" s="37">
        <v>245</v>
      </c>
      <c r="P129" s="41">
        <f t="shared" si="46"/>
        <v>735</v>
      </c>
      <c r="Q129" s="41">
        <v>250</v>
      </c>
      <c r="R129" s="41">
        <f t="shared" si="47"/>
        <v>750</v>
      </c>
      <c r="S129" s="41">
        <f t="shared" si="48"/>
        <v>735</v>
      </c>
      <c r="T129" s="44"/>
    </row>
    <row r="130" spans="2:20" s="13" customFormat="1" ht="25.5" x14ac:dyDescent="0.2">
      <c r="B130" s="42">
        <v>20</v>
      </c>
      <c r="C130" s="31" t="s">
        <v>54</v>
      </c>
      <c r="D130" s="31" t="s">
        <v>75</v>
      </c>
      <c r="E130" s="32"/>
      <c r="F130" s="33" t="s">
        <v>13</v>
      </c>
      <c r="G130" s="71">
        <v>3</v>
      </c>
      <c r="H130" s="32"/>
      <c r="I130" s="43"/>
      <c r="J130" s="29"/>
      <c r="K130" s="29"/>
      <c r="L130" s="29"/>
      <c r="M130" s="37">
        <v>390</v>
      </c>
      <c r="N130" s="41">
        <f t="shared" si="45"/>
        <v>1170</v>
      </c>
      <c r="O130" s="37">
        <v>400</v>
      </c>
      <c r="P130" s="41">
        <f t="shared" si="46"/>
        <v>1200</v>
      </c>
      <c r="Q130" s="41">
        <v>420</v>
      </c>
      <c r="R130" s="41">
        <f t="shared" si="47"/>
        <v>1260</v>
      </c>
      <c r="S130" s="41">
        <f t="shared" si="48"/>
        <v>1170</v>
      </c>
      <c r="T130" s="44"/>
    </row>
    <row r="131" spans="2:20" s="13" customFormat="1" x14ac:dyDescent="0.2">
      <c r="B131" s="42">
        <v>21</v>
      </c>
      <c r="C131" s="31" t="s">
        <v>55</v>
      </c>
      <c r="D131" s="31" t="s">
        <v>75</v>
      </c>
      <c r="E131" s="32"/>
      <c r="F131" s="33" t="s">
        <v>13</v>
      </c>
      <c r="G131" s="71">
        <v>130</v>
      </c>
      <c r="H131" s="32"/>
      <c r="I131" s="43"/>
      <c r="J131" s="29"/>
      <c r="K131" s="29"/>
      <c r="L131" s="29"/>
      <c r="M131" s="37">
        <v>32</v>
      </c>
      <c r="N131" s="41">
        <f t="shared" si="45"/>
        <v>4160</v>
      </c>
      <c r="O131" s="37">
        <v>30</v>
      </c>
      <c r="P131" s="41">
        <f t="shared" si="46"/>
        <v>3900</v>
      </c>
      <c r="Q131" s="41">
        <v>33</v>
      </c>
      <c r="R131" s="41">
        <f t="shared" si="47"/>
        <v>4290</v>
      </c>
      <c r="S131" s="41">
        <f t="shared" si="48"/>
        <v>3900</v>
      </c>
      <c r="T131" s="44"/>
    </row>
    <row r="132" spans="2:20" s="13" customFormat="1" x14ac:dyDescent="0.2">
      <c r="B132" s="42">
        <v>22</v>
      </c>
      <c r="C132" s="31" t="s">
        <v>56</v>
      </c>
      <c r="D132" s="31" t="s">
        <v>75</v>
      </c>
      <c r="E132" s="32"/>
      <c r="F132" s="33" t="s">
        <v>13</v>
      </c>
      <c r="G132" s="71">
        <v>2</v>
      </c>
      <c r="H132" s="32"/>
      <c r="I132" s="43"/>
      <c r="J132" s="29"/>
      <c r="K132" s="29"/>
      <c r="L132" s="29"/>
      <c r="M132" s="37">
        <v>2150</v>
      </c>
      <c r="N132" s="41">
        <f t="shared" si="45"/>
        <v>4300</v>
      </c>
      <c r="O132" s="37">
        <v>2000</v>
      </c>
      <c r="P132" s="41">
        <f t="shared" si="46"/>
        <v>4000</v>
      </c>
      <c r="Q132" s="41">
        <v>2200</v>
      </c>
      <c r="R132" s="41">
        <f t="shared" si="47"/>
        <v>4400</v>
      </c>
      <c r="S132" s="41">
        <f t="shared" si="48"/>
        <v>4000</v>
      </c>
      <c r="T132" s="44"/>
    </row>
    <row r="133" spans="2:20" s="13" customFormat="1" ht="25.5" x14ac:dyDescent="0.2">
      <c r="B133" s="42">
        <v>23</v>
      </c>
      <c r="C133" s="31" t="s">
        <v>57</v>
      </c>
      <c r="D133" s="31" t="s">
        <v>75</v>
      </c>
      <c r="E133" s="32"/>
      <c r="F133" s="33" t="s">
        <v>13</v>
      </c>
      <c r="G133" s="71">
        <v>3</v>
      </c>
      <c r="H133" s="32"/>
      <c r="I133" s="43"/>
      <c r="J133" s="29"/>
      <c r="K133" s="29"/>
      <c r="L133" s="29"/>
      <c r="M133" s="37">
        <v>75</v>
      </c>
      <c r="N133" s="41">
        <f t="shared" si="45"/>
        <v>225</v>
      </c>
      <c r="O133" s="37">
        <v>80</v>
      </c>
      <c r="P133" s="41">
        <f t="shared" si="46"/>
        <v>240</v>
      </c>
      <c r="Q133" s="41">
        <v>84</v>
      </c>
      <c r="R133" s="41">
        <f t="shared" si="47"/>
        <v>252</v>
      </c>
      <c r="S133" s="41">
        <f t="shared" si="48"/>
        <v>225</v>
      </c>
      <c r="T133" s="44"/>
    </row>
    <row r="134" spans="2:20" s="13" customFormat="1" ht="51" x14ac:dyDescent="0.2">
      <c r="B134" s="42">
        <v>24</v>
      </c>
      <c r="C134" s="31" t="s">
        <v>58</v>
      </c>
      <c r="D134" s="31" t="s">
        <v>75</v>
      </c>
      <c r="E134" s="32"/>
      <c r="F134" s="33" t="s">
        <v>13</v>
      </c>
      <c r="G134" s="71">
        <v>3</v>
      </c>
      <c r="H134" s="32"/>
      <c r="I134" s="43"/>
      <c r="J134" s="29"/>
      <c r="K134" s="29">
        <f t="shared" ref="K134" si="49">I134*J134</f>
        <v>0</v>
      </c>
      <c r="L134" s="29">
        <f t="shared" ref="L134" si="50">K134*G134</f>
        <v>0</v>
      </c>
      <c r="M134" s="37">
        <v>360</v>
      </c>
      <c r="N134" s="41">
        <f t="shared" si="45"/>
        <v>1080</v>
      </c>
      <c r="O134" s="37">
        <v>300</v>
      </c>
      <c r="P134" s="41">
        <f t="shared" si="46"/>
        <v>900</v>
      </c>
      <c r="Q134" s="41">
        <v>350</v>
      </c>
      <c r="R134" s="41">
        <f t="shared" si="47"/>
        <v>1050</v>
      </c>
      <c r="S134" s="41">
        <f t="shared" si="48"/>
        <v>900</v>
      </c>
      <c r="T134" s="44"/>
    </row>
    <row r="135" spans="2:20" s="13" customFormat="1" ht="12.75" x14ac:dyDescent="0.2">
      <c r="B135" s="45" t="s">
        <v>27</v>
      </c>
      <c r="C135" s="45"/>
      <c r="D135" s="45"/>
      <c r="E135" s="45"/>
      <c r="F135" s="45" t="s">
        <v>70</v>
      </c>
      <c r="G135" s="70">
        <v>1</v>
      </c>
      <c r="H135" s="46"/>
      <c r="I135" s="46"/>
      <c r="J135" s="46"/>
      <c r="K135" s="46"/>
      <c r="L135" s="44">
        <f>SUM(L134:L134)</f>
        <v>0</v>
      </c>
      <c r="M135" s="46"/>
      <c r="N135" s="41">
        <f>SUM(N111:N134)</f>
        <v>277289</v>
      </c>
      <c r="O135" s="46"/>
      <c r="P135" s="41">
        <f>SUM(P111:P134)</f>
        <v>268393</v>
      </c>
      <c r="Q135" s="47"/>
      <c r="R135" s="41">
        <f>SUM(R111:R134)</f>
        <v>275103</v>
      </c>
      <c r="S135" s="41">
        <f>MIN(N135,P135,R135)</f>
        <v>268393</v>
      </c>
      <c r="T135" s="131">
        <f>MAX(N135,P135,R135)</f>
        <v>277289</v>
      </c>
    </row>
    <row r="136" spans="2:20" s="13" customFormat="1" ht="63.75" x14ac:dyDescent="0.2">
      <c r="B136" s="66">
        <v>1</v>
      </c>
      <c r="C136" s="67" t="s">
        <v>35</v>
      </c>
      <c r="D136" s="67" t="s">
        <v>76</v>
      </c>
      <c r="E136" s="63"/>
      <c r="F136" s="68" t="s">
        <v>13</v>
      </c>
      <c r="G136" s="68">
        <v>1</v>
      </c>
      <c r="H136" s="63"/>
      <c r="I136" s="64"/>
      <c r="J136" s="51"/>
      <c r="K136" s="51">
        <f t="shared" ref="K136:K146" si="51">I136*J136</f>
        <v>0</v>
      </c>
      <c r="L136" s="51">
        <f t="shared" ref="L136:L146" si="52">K136*G136</f>
        <v>0</v>
      </c>
      <c r="M136" s="56">
        <v>24060</v>
      </c>
      <c r="N136" s="55">
        <f t="shared" ref="N136:N159" si="53">M136*G136</f>
        <v>24060</v>
      </c>
      <c r="O136" s="56">
        <v>23000</v>
      </c>
      <c r="P136" s="55">
        <f t="shared" ref="P136:P159" si="54">O136*G136</f>
        <v>23000</v>
      </c>
      <c r="Q136" s="55">
        <v>23600</v>
      </c>
      <c r="R136" s="55">
        <f t="shared" ref="R136:R159" si="55">Q136*G136</f>
        <v>23600</v>
      </c>
      <c r="S136" s="55">
        <f>MIN(N136,P136,R136)</f>
        <v>23000</v>
      </c>
      <c r="T136" s="61"/>
    </row>
    <row r="137" spans="2:20" s="13" customFormat="1" ht="25.5" x14ac:dyDescent="0.2">
      <c r="B137" s="42">
        <v>2</v>
      </c>
      <c r="C137" s="31" t="s">
        <v>36</v>
      </c>
      <c r="D137" s="67" t="s">
        <v>76</v>
      </c>
      <c r="E137" s="32"/>
      <c r="F137" s="33" t="s">
        <v>13</v>
      </c>
      <c r="G137" s="68">
        <v>1</v>
      </c>
      <c r="H137" s="32"/>
      <c r="I137" s="43"/>
      <c r="J137" s="29"/>
      <c r="K137" s="29">
        <f t="shared" si="51"/>
        <v>0</v>
      </c>
      <c r="L137" s="29">
        <f t="shared" si="52"/>
        <v>0</v>
      </c>
      <c r="M137" s="37">
        <v>9340</v>
      </c>
      <c r="N137" s="41">
        <f t="shared" si="53"/>
        <v>9340</v>
      </c>
      <c r="O137" s="37">
        <v>9000</v>
      </c>
      <c r="P137" s="41">
        <f t="shared" si="54"/>
        <v>9000</v>
      </c>
      <c r="Q137" s="41">
        <v>9200</v>
      </c>
      <c r="R137" s="41">
        <f t="shared" si="55"/>
        <v>9200</v>
      </c>
      <c r="S137" s="41">
        <f t="shared" ref="S137:S159" si="56">MIN(N137,P137,R137)</f>
        <v>9000</v>
      </c>
      <c r="T137" s="44"/>
    </row>
    <row r="138" spans="2:20" s="13" customFormat="1" ht="12.75" x14ac:dyDescent="0.2">
      <c r="B138" s="42">
        <v>3</v>
      </c>
      <c r="C138" s="31" t="s">
        <v>37</v>
      </c>
      <c r="D138" s="67" t="s">
        <v>76</v>
      </c>
      <c r="E138" s="32"/>
      <c r="F138" s="33" t="s">
        <v>13</v>
      </c>
      <c r="G138" s="68">
        <v>1</v>
      </c>
      <c r="H138" s="32"/>
      <c r="I138" s="43"/>
      <c r="J138" s="29"/>
      <c r="K138" s="29">
        <f t="shared" si="51"/>
        <v>0</v>
      </c>
      <c r="L138" s="29">
        <f t="shared" si="52"/>
        <v>0</v>
      </c>
      <c r="M138" s="37">
        <v>512</v>
      </c>
      <c r="N138" s="41">
        <f t="shared" si="53"/>
        <v>512</v>
      </c>
      <c r="O138" s="37">
        <v>500</v>
      </c>
      <c r="P138" s="41">
        <f t="shared" si="54"/>
        <v>500</v>
      </c>
      <c r="Q138" s="41">
        <v>510</v>
      </c>
      <c r="R138" s="41">
        <f t="shared" si="55"/>
        <v>510</v>
      </c>
      <c r="S138" s="41">
        <f t="shared" si="56"/>
        <v>500</v>
      </c>
      <c r="T138" s="44"/>
    </row>
    <row r="139" spans="2:20" s="13" customFormat="1" ht="38.25" x14ac:dyDescent="0.2">
      <c r="B139" s="42">
        <v>4</v>
      </c>
      <c r="C139" s="31" t="s">
        <v>38</v>
      </c>
      <c r="D139" s="67" t="s">
        <v>76</v>
      </c>
      <c r="E139" s="32"/>
      <c r="F139" s="33" t="s">
        <v>13</v>
      </c>
      <c r="G139" s="68">
        <v>1</v>
      </c>
      <c r="H139" s="32"/>
      <c r="I139" s="43"/>
      <c r="J139" s="29"/>
      <c r="K139" s="29">
        <f t="shared" si="51"/>
        <v>0</v>
      </c>
      <c r="L139" s="29">
        <f t="shared" si="52"/>
        <v>0</v>
      </c>
      <c r="M139" s="37">
        <v>53540</v>
      </c>
      <c r="N139" s="41">
        <f t="shared" si="53"/>
        <v>53540</v>
      </c>
      <c r="O139" s="37">
        <v>53000</v>
      </c>
      <c r="P139" s="41">
        <f t="shared" si="54"/>
        <v>53000</v>
      </c>
      <c r="Q139" s="41">
        <v>53900</v>
      </c>
      <c r="R139" s="41">
        <f t="shared" si="55"/>
        <v>53900</v>
      </c>
      <c r="S139" s="41">
        <f t="shared" si="56"/>
        <v>53000</v>
      </c>
      <c r="T139" s="44"/>
    </row>
    <row r="140" spans="2:20" s="13" customFormat="1" ht="25.5" x14ac:dyDescent="0.2">
      <c r="B140" s="42">
        <v>5</v>
      </c>
      <c r="C140" s="31" t="s">
        <v>39</v>
      </c>
      <c r="D140" s="67" t="s">
        <v>76</v>
      </c>
      <c r="E140" s="32"/>
      <c r="F140" s="33" t="s">
        <v>13</v>
      </c>
      <c r="G140" s="68">
        <v>1</v>
      </c>
      <c r="H140" s="32"/>
      <c r="I140" s="43"/>
      <c r="J140" s="29"/>
      <c r="K140" s="29">
        <f t="shared" si="51"/>
        <v>0</v>
      </c>
      <c r="L140" s="29">
        <f t="shared" si="52"/>
        <v>0</v>
      </c>
      <c r="M140" s="37">
        <v>55608</v>
      </c>
      <c r="N140" s="41">
        <f t="shared" si="53"/>
        <v>55608</v>
      </c>
      <c r="O140" s="37">
        <v>54608</v>
      </c>
      <c r="P140" s="41">
        <f t="shared" si="54"/>
        <v>54608</v>
      </c>
      <c r="Q140" s="41">
        <v>54900</v>
      </c>
      <c r="R140" s="41">
        <f t="shared" si="55"/>
        <v>54900</v>
      </c>
      <c r="S140" s="41">
        <f t="shared" si="56"/>
        <v>54608</v>
      </c>
      <c r="T140" s="44"/>
    </row>
    <row r="141" spans="2:20" s="13" customFormat="1" ht="12.75" x14ac:dyDescent="0.2">
      <c r="B141" s="42">
        <v>6</v>
      </c>
      <c r="C141" s="31" t="s">
        <v>40</v>
      </c>
      <c r="D141" s="67" t="s">
        <v>76</v>
      </c>
      <c r="E141" s="32"/>
      <c r="F141" s="33" t="s">
        <v>13</v>
      </c>
      <c r="G141" s="68">
        <v>6</v>
      </c>
      <c r="H141" s="32"/>
      <c r="I141" s="43"/>
      <c r="J141" s="29"/>
      <c r="K141" s="29">
        <f t="shared" si="51"/>
        <v>0</v>
      </c>
      <c r="L141" s="29">
        <f t="shared" si="52"/>
        <v>0</v>
      </c>
      <c r="M141" s="37">
        <v>15800</v>
      </c>
      <c r="N141" s="41">
        <f t="shared" si="53"/>
        <v>94800</v>
      </c>
      <c r="O141" s="37">
        <v>15500</v>
      </c>
      <c r="P141" s="41">
        <f t="shared" si="54"/>
        <v>93000</v>
      </c>
      <c r="Q141" s="41">
        <v>15630</v>
      </c>
      <c r="R141" s="41">
        <f t="shared" si="55"/>
        <v>93780</v>
      </c>
      <c r="S141" s="41">
        <f t="shared" si="56"/>
        <v>93000</v>
      </c>
      <c r="T141" s="44"/>
    </row>
    <row r="142" spans="2:20" s="13" customFormat="1" ht="12.75" x14ac:dyDescent="0.2">
      <c r="B142" s="42">
        <v>7</v>
      </c>
      <c r="C142" s="31" t="s">
        <v>41</v>
      </c>
      <c r="D142" s="67" t="s">
        <v>76</v>
      </c>
      <c r="E142" s="32"/>
      <c r="F142" s="33" t="s">
        <v>13</v>
      </c>
      <c r="G142" s="68">
        <v>2</v>
      </c>
      <c r="H142" s="32"/>
      <c r="I142" s="43"/>
      <c r="J142" s="29"/>
      <c r="K142" s="29">
        <f t="shared" si="51"/>
        <v>0</v>
      </c>
      <c r="L142" s="29">
        <f t="shared" si="52"/>
        <v>0</v>
      </c>
      <c r="M142" s="37">
        <v>15400</v>
      </c>
      <c r="N142" s="41">
        <f t="shared" si="53"/>
        <v>30800</v>
      </c>
      <c r="O142" s="37">
        <v>15100</v>
      </c>
      <c r="P142" s="41">
        <f t="shared" si="54"/>
        <v>30200</v>
      </c>
      <c r="Q142" s="41">
        <v>15200</v>
      </c>
      <c r="R142" s="41">
        <f t="shared" si="55"/>
        <v>30400</v>
      </c>
      <c r="S142" s="41">
        <f t="shared" si="56"/>
        <v>30200</v>
      </c>
      <c r="T142" s="44"/>
    </row>
    <row r="143" spans="2:20" s="13" customFormat="1" ht="12.75" x14ac:dyDescent="0.2">
      <c r="B143" s="42">
        <v>8</v>
      </c>
      <c r="C143" s="31" t="s">
        <v>42</v>
      </c>
      <c r="D143" s="67" t="s">
        <v>76</v>
      </c>
      <c r="E143" s="32"/>
      <c r="F143" s="33" t="s">
        <v>13</v>
      </c>
      <c r="G143" s="68">
        <v>5</v>
      </c>
      <c r="H143" s="32"/>
      <c r="I143" s="43"/>
      <c r="J143" s="29"/>
      <c r="K143" s="29">
        <f t="shared" si="51"/>
        <v>0</v>
      </c>
      <c r="L143" s="29">
        <f t="shared" si="52"/>
        <v>0</v>
      </c>
      <c r="M143" s="40">
        <v>7800</v>
      </c>
      <c r="N143" s="41">
        <f t="shared" si="53"/>
        <v>39000</v>
      </c>
      <c r="O143" s="40">
        <v>7500</v>
      </c>
      <c r="P143" s="41">
        <f t="shared" si="54"/>
        <v>37500</v>
      </c>
      <c r="Q143" s="41">
        <v>7690</v>
      </c>
      <c r="R143" s="41">
        <f t="shared" si="55"/>
        <v>38450</v>
      </c>
      <c r="S143" s="41">
        <f t="shared" si="56"/>
        <v>37500</v>
      </c>
      <c r="T143" s="44"/>
    </row>
    <row r="144" spans="2:20" s="13" customFormat="1" ht="12.75" x14ac:dyDescent="0.2">
      <c r="B144" s="42">
        <v>9</v>
      </c>
      <c r="C144" s="31" t="s">
        <v>43</v>
      </c>
      <c r="D144" s="67" t="s">
        <v>76</v>
      </c>
      <c r="E144" s="32"/>
      <c r="F144" s="33" t="s">
        <v>13</v>
      </c>
      <c r="G144" s="68">
        <v>7</v>
      </c>
      <c r="H144" s="32"/>
      <c r="I144" s="43"/>
      <c r="J144" s="29"/>
      <c r="K144" s="29">
        <f t="shared" si="51"/>
        <v>0</v>
      </c>
      <c r="L144" s="29">
        <f t="shared" si="52"/>
        <v>0</v>
      </c>
      <c r="M144" s="37">
        <v>8460</v>
      </c>
      <c r="N144" s="41">
        <f t="shared" si="53"/>
        <v>59220</v>
      </c>
      <c r="O144" s="37">
        <v>8300</v>
      </c>
      <c r="P144" s="41">
        <f t="shared" si="54"/>
        <v>58100</v>
      </c>
      <c r="Q144" s="41">
        <v>8400</v>
      </c>
      <c r="R144" s="41">
        <f t="shared" si="55"/>
        <v>58800</v>
      </c>
      <c r="S144" s="41">
        <f t="shared" si="56"/>
        <v>58100</v>
      </c>
      <c r="T144" s="44"/>
    </row>
    <row r="145" spans="2:20" s="13" customFormat="1" ht="12.75" x14ac:dyDescent="0.2">
      <c r="B145" s="42">
        <v>10</v>
      </c>
      <c r="C145" s="31" t="s">
        <v>44</v>
      </c>
      <c r="D145" s="67" t="s">
        <v>76</v>
      </c>
      <c r="E145" s="32"/>
      <c r="F145" s="33" t="s">
        <v>13</v>
      </c>
      <c r="G145" s="68">
        <v>13</v>
      </c>
      <c r="H145" s="32"/>
      <c r="I145" s="43"/>
      <c r="J145" s="29"/>
      <c r="K145" s="29">
        <f t="shared" si="51"/>
        <v>0</v>
      </c>
      <c r="L145" s="29">
        <f t="shared" si="52"/>
        <v>0</v>
      </c>
      <c r="M145" s="37">
        <v>56</v>
      </c>
      <c r="N145" s="41">
        <f t="shared" si="53"/>
        <v>728</v>
      </c>
      <c r="O145" s="37">
        <v>50</v>
      </c>
      <c r="P145" s="41">
        <f t="shared" si="54"/>
        <v>650</v>
      </c>
      <c r="Q145" s="41">
        <v>53</v>
      </c>
      <c r="R145" s="41">
        <f t="shared" si="55"/>
        <v>689</v>
      </c>
      <c r="S145" s="41">
        <f t="shared" si="56"/>
        <v>650</v>
      </c>
      <c r="T145" s="44"/>
    </row>
    <row r="146" spans="2:20" s="13" customFormat="1" ht="38.25" x14ac:dyDescent="0.2">
      <c r="B146" s="42">
        <v>11</v>
      </c>
      <c r="C146" s="31" t="s">
        <v>45</v>
      </c>
      <c r="D146" s="67" t="s">
        <v>76</v>
      </c>
      <c r="E146" s="32"/>
      <c r="F146" s="33" t="s">
        <v>13</v>
      </c>
      <c r="G146" s="68">
        <v>80</v>
      </c>
      <c r="H146" s="32"/>
      <c r="I146" s="43"/>
      <c r="J146" s="29"/>
      <c r="K146" s="29">
        <f t="shared" si="51"/>
        <v>0</v>
      </c>
      <c r="L146" s="29">
        <f t="shared" si="52"/>
        <v>0</v>
      </c>
      <c r="M146" s="37">
        <v>320</v>
      </c>
      <c r="N146" s="41">
        <f t="shared" si="53"/>
        <v>25600</v>
      </c>
      <c r="O146" s="37">
        <v>300</v>
      </c>
      <c r="P146" s="41">
        <f t="shared" si="54"/>
        <v>24000</v>
      </c>
      <c r="Q146" s="41">
        <v>290</v>
      </c>
      <c r="R146" s="41">
        <f t="shared" si="55"/>
        <v>23200</v>
      </c>
      <c r="S146" s="41">
        <f t="shared" si="56"/>
        <v>23200</v>
      </c>
      <c r="T146" s="44"/>
    </row>
    <row r="147" spans="2:20" s="13" customFormat="1" ht="25.5" x14ac:dyDescent="0.2">
      <c r="B147" s="42">
        <v>12</v>
      </c>
      <c r="C147" s="31" t="s">
        <v>46</v>
      </c>
      <c r="D147" s="67" t="s">
        <v>76</v>
      </c>
      <c r="E147" s="32"/>
      <c r="F147" s="33" t="s">
        <v>13</v>
      </c>
      <c r="G147" s="68">
        <v>320</v>
      </c>
      <c r="H147" s="32"/>
      <c r="I147" s="43"/>
      <c r="J147" s="29"/>
      <c r="K147" s="29"/>
      <c r="L147" s="29"/>
      <c r="M147" s="37">
        <v>120</v>
      </c>
      <c r="N147" s="41">
        <f t="shared" si="53"/>
        <v>38400</v>
      </c>
      <c r="O147" s="37">
        <v>100</v>
      </c>
      <c r="P147" s="41">
        <f t="shared" si="54"/>
        <v>32000</v>
      </c>
      <c r="Q147" s="41">
        <v>118</v>
      </c>
      <c r="R147" s="41">
        <f t="shared" si="55"/>
        <v>37760</v>
      </c>
      <c r="S147" s="41">
        <f t="shared" si="56"/>
        <v>32000</v>
      </c>
      <c r="T147" s="44"/>
    </row>
    <row r="148" spans="2:20" s="13" customFormat="1" ht="25.5" x14ac:dyDescent="0.2">
      <c r="B148" s="42">
        <v>13</v>
      </c>
      <c r="C148" s="31" t="s">
        <v>47</v>
      </c>
      <c r="D148" s="67" t="s">
        <v>76</v>
      </c>
      <c r="E148" s="32"/>
      <c r="F148" s="33" t="s">
        <v>13</v>
      </c>
      <c r="G148" s="68">
        <v>5</v>
      </c>
      <c r="H148" s="32"/>
      <c r="I148" s="43"/>
      <c r="J148" s="29"/>
      <c r="K148" s="29"/>
      <c r="L148" s="29"/>
      <c r="M148" s="37">
        <v>250</v>
      </c>
      <c r="N148" s="41">
        <f t="shared" si="53"/>
        <v>1250</v>
      </c>
      <c r="O148" s="37">
        <v>200</v>
      </c>
      <c r="P148" s="41">
        <f t="shared" si="54"/>
        <v>1000</v>
      </c>
      <c r="Q148" s="41">
        <v>220</v>
      </c>
      <c r="R148" s="41">
        <f t="shared" si="55"/>
        <v>1100</v>
      </c>
      <c r="S148" s="41">
        <f t="shared" si="56"/>
        <v>1000</v>
      </c>
      <c r="T148" s="44"/>
    </row>
    <row r="149" spans="2:20" s="13" customFormat="1" ht="51" x14ac:dyDescent="0.2">
      <c r="B149" s="42">
        <v>14</v>
      </c>
      <c r="C149" s="31" t="s">
        <v>48</v>
      </c>
      <c r="D149" s="67" t="s">
        <v>76</v>
      </c>
      <c r="E149" s="32"/>
      <c r="F149" s="33" t="s">
        <v>13</v>
      </c>
      <c r="G149" s="68">
        <v>50</v>
      </c>
      <c r="H149" s="32"/>
      <c r="I149" s="43"/>
      <c r="J149" s="29"/>
      <c r="K149" s="29"/>
      <c r="L149" s="29"/>
      <c r="M149" s="37">
        <v>250</v>
      </c>
      <c r="N149" s="41">
        <f t="shared" si="53"/>
        <v>12500</v>
      </c>
      <c r="O149" s="37">
        <v>250</v>
      </c>
      <c r="P149" s="41">
        <f t="shared" si="54"/>
        <v>12500</v>
      </c>
      <c r="Q149" s="41">
        <v>260</v>
      </c>
      <c r="R149" s="41">
        <f t="shared" si="55"/>
        <v>13000</v>
      </c>
      <c r="S149" s="41">
        <f t="shared" si="56"/>
        <v>12500</v>
      </c>
      <c r="T149" s="44"/>
    </row>
    <row r="150" spans="2:20" s="13" customFormat="1" ht="12.75" x14ac:dyDescent="0.2">
      <c r="B150" s="42">
        <v>15</v>
      </c>
      <c r="C150" s="31" t="s">
        <v>49</v>
      </c>
      <c r="D150" s="67" t="s">
        <v>76</v>
      </c>
      <c r="E150" s="32"/>
      <c r="F150" s="33" t="s">
        <v>13</v>
      </c>
      <c r="G150" s="68">
        <v>124</v>
      </c>
      <c r="H150" s="32"/>
      <c r="I150" s="43"/>
      <c r="J150" s="29"/>
      <c r="K150" s="29"/>
      <c r="L150" s="29"/>
      <c r="M150" s="37">
        <v>41.5</v>
      </c>
      <c r="N150" s="41">
        <f t="shared" si="53"/>
        <v>5146</v>
      </c>
      <c r="O150" s="37">
        <v>40</v>
      </c>
      <c r="P150" s="41">
        <f t="shared" si="54"/>
        <v>4960</v>
      </c>
      <c r="Q150" s="41">
        <v>43</v>
      </c>
      <c r="R150" s="41">
        <f t="shared" si="55"/>
        <v>5332</v>
      </c>
      <c r="S150" s="41">
        <f t="shared" si="56"/>
        <v>4960</v>
      </c>
      <c r="T150" s="44"/>
    </row>
    <row r="151" spans="2:20" s="13" customFormat="1" ht="25.5" x14ac:dyDescent="0.2">
      <c r="B151" s="42">
        <v>16</v>
      </c>
      <c r="C151" s="31" t="s">
        <v>50</v>
      </c>
      <c r="D151" s="67" t="s">
        <v>76</v>
      </c>
      <c r="E151" s="32"/>
      <c r="F151" s="33" t="s">
        <v>13</v>
      </c>
      <c r="G151" s="68">
        <v>130</v>
      </c>
      <c r="H151" s="32"/>
      <c r="I151" s="43"/>
      <c r="J151" s="29"/>
      <c r="K151" s="29"/>
      <c r="L151" s="29"/>
      <c r="M151" s="37">
        <v>13</v>
      </c>
      <c r="N151" s="41">
        <f t="shared" si="53"/>
        <v>1690</v>
      </c>
      <c r="O151" s="37">
        <v>11</v>
      </c>
      <c r="P151" s="41">
        <f t="shared" si="54"/>
        <v>1430</v>
      </c>
      <c r="Q151" s="41">
        <v>12</v>
      </c>
      <c r="R151" s="41">
        <f t="shared" si="55"/>
        <v>1560</v>
      </c>
      <c r="S151" s="41">
        <f t="shared" si="56"/>
        <v>1430</v>
      </c>
      <c r="T151" s="44"/>
    </row>
    <row r="152" spans="2:20" s="13" customFormat="1" ht="25.5" x14ac:dyDescent="0.2">
      <c r="B152" s="42">
        <v>17</v>
      </c>
      <c r="C152" s="31" t="s">
        <v>51</v>
      </c>
      <c r="D152" s="67" t="s">
        <v>76</v>
      </c>
      <c r="E152" s="32"/>
      <c r="F152" s="33" t="s">
        <v>13</v>
      </c>
      <c r="G152" s="68">
        <v>130</v>
      </c>
      <c r="H152" s="32"/>
      <c r="I152" s="43"/>
      <c r="J152" s="29"/>
      <c r="K152" s="29"/>
      <c r="L152" s="29"/>
      <c r="M152" s="37">
        <v>12.3</v>
      </c>
      <c r="N152" s="41">
        <f t="shared" si="53"/>
        <v>1599</v>
      </c>
      <c r="O152" s="37">
        <v>12</v>
      </c>
      <c r="P152" s="41">
        <f t="shared" si="54"/>
        <v>1560</v>
      </c>
      <c r="Q152" s="41">
        <v>12</v>
      </c>
      <c r="R152" s="41">
        <f t="shared" si="55"/>
        <v>1560</v>
      </c>
      <c r="S152" s="41">
        <f t="shared" si="56"/>
        <v>1560</v>
      </c>
      <c r="T152" s="44"/>
    </row>
    <row r="153" spans="2:20" s="13" customFormat="1" ht="25.5" x14ac:dyDescent="0.2">
      <c r="B153" s="42">
        <v>18</v>
      </c>
      <c r="C153" s="31" t="s">
        <v>52</v>
      </c>
      <c r="D153" s="67" t="s">
        <v>76</v>
      </c>
      <c r="E153" s="32"/>
      <c r="F153" s="33" t="s">
        <v>13</v>
      </c>
      <c r="G153" s="68">
        <v>130</v>
      </c>
      <c r="H153" s="32"/>
      <c r="I153" s="43"/>
      <c r="J153" s="29"/>
      <c r="K153" s="29"/>
      <c r="L153" s="29"/>
      <c r="M153" s="37">
        <v>17</v>
      </c>
      <c r="N153" s="41">
        <f t="shared" si="53"/>
        <v>2210</v>
      </c>
      <c r="O153" s="37">
        <v>15</v>
      </c>
      <c r="P153" s="41">
        <f t="shared" si="54"/>
        <v>1950</v>
      </c>
      <c r="Q153" s="41">
        <v>15.6</v>
      </c>
      <c r="R153" s="41">
        <f t="shared" si="55"/>
        <v>2028</v>
      </c>
      <c r="S153" s="41">
        <f t="shared" si="56"/>
        <v>1950</v>
      </c>
      <c r="T153" s="44"/>
    </row>
    <row r="154" spans="2:20" s="13" customFormat="1" ht="12.75" x14ac:dyDescent="0.2">
      <c r="B154" s="42">
        <v>19</v>
      </c>
      <c r="C154" s="31" t="s">
        <v>53</v>
      </c>
      <c r="D154" s="67" t="s">
        <v>76</v>
      </c>
      <c r="E154" s="32"/>
      <c r="F154" s="33" t="s">
        <v>13</v>
      </c>
      <c r="G154" s="68">
        <v>13</v>
      </c>
      <c r="H154" s="32"/>
      <c r="I154" s="43"/>
      <c r="J154" s="29"/>
      <c r="K154" s="29"/>
      <c r="L154" s="29"/>
      <c r="M154" s="37">
        <v>245</v>
      </c>
      <c r="N154" s="41">
        <f t="shared" si="53"/>
        <v>3185</v>
      </c>
      <c r="O154" s="37">
        <v>245</v>
      </c>
      <c r="P154" s="41">
        <f t="shared" si="54"/>
        <v>3185</v>
      </c>
      <c r="Q154" s="41">
        <v>250</v>
      </c>
      <c r="R154" s="41">
        <f t="shared" si="55"/>
        <v>3250</v>
      </c>
      <c r="S154" s="41">
        <f t="shared" si="56"/>
        <v>3185</v>
      </c>
      <c r="T154" s="44"/>
    </row>
    <row r="155" spans="2:20" s="13" customFormat="1" ht="25.5" x14ac:dyDescent="0.2">
      <c r="B155" s="42">
        <v>20</v>
      </c>
      <c r="C155" s="31" t="s">
        <v>54</v>
      </c>
      <c r="D155" s="67" t="s">
        <v>76</v>
      </c>
      <c r="E155" s="32"/>
      <c r="F155" s="33" t="s">
        <v>13</v>
      </c>
      <c r="G155" s="68">
        <v>13</v>
      </c>
      <c r="H155" s="32"/>
      <c r="I155" s="43"/>
      <c r="J155" s="29"/>
      <c r="K155" s="29"/>
      <c r="L155" s="29"/>
      <c r="M155" s="37">
        <v>390</v>
      </c>
      <c r="N155" s="41">
        <f t="shared" si="53"/>
        <v>5070</v>
      </c>
      <c r="O155" s="37">
        <v>400</v>
      </c>
      <c r="P155" s="41">
        <f t="shared" si="54"/>
        <v>5200</v>
      </c>
      <c r="Q155" s="41">
        <v>420</v>
      </c>
      <c r="R155" s="41">
        <f t="shared" si="55"/>
        <v>5460</v>
      </c>
      <c r="S155" s="41">
        <f t="shared" si="56"/>
        <v>5070</v>
      </c>
      <c r="T155" s="44"/>
    </row>
    <row r="156" spans="2:20" s="13" customFormat="1" ht="12.75" x14ac:dyDescent="0.2">
      <c r="B156" s="42">
        <v>21</v>
      </c>
      <c r="C156" s="31" t="s">
        <v>55</v>
      </c>
      <c r="D156" s="67" t="s">
        <v>76</v>
      </c>
      <c r="E156" s="32"/>
      <c r="F156" s="33" t="s">
        <v>13</v>
      </c>
      <c r="G156" s="68">
        <v>400</v>
      </c>
      <c r="H156" s="32"/>
      <c r="I156" s="43"/>
      <c r="J156" s="29"/>
      <c r="K156" s="29"/>
      <c r="L156" s="29"/>
      <c r="M156" s="37">
        <v>32</v>
      </c>
      <c r="N156" s="41">
        <f t="shared" si="53"/>
        <v>12800</v>
      </c>
      <c r="O156" s="37">
        <v>30</v>
      </c>
      <c r="P156" s="41">
        <f t="shared" si="54"/>
        <v>12000</v>
      </c>
      <c r="Q156" s="41">
        <v>33</v>
      </c>
      <c r="R156" s="41">
        <f t="shared" si="55"/>
        <v>13200</v>
      </c>
      <c r="S156" s="41">
        <f t="shared" si="56"/>
        <v>12000</v>
      </c>
      <c r="T156" s="44"/>
    </row>
    <row r="157" spans="2:20" s="13" customFormat="1" ht="12.75" x14ac:dyDescent="0.2">
      <c r="B157" s="42">
        <v>22</v>
      </c>
      <c r="C157" s="31" t="s">
        <v>56</v>
      </c>
      <c r="D157" s="67" t="s">
        <v>76</v>
      </c>
      <c r="E157" s="32"/>
      <c r="F157" s="33" t="s">
        <v>13</v>
      </c>
      <c r="G157" s="68">
        <v>11</v>
      </c>
      <c r="H157" s="32"/>
      <c r="I157" s="43"/>
      <c r="J157" s="29"/>
      <c r="K157" s="29"/>
      <c r="L157" s="29"/>
      <c r="M157" s="37">
        <v>2150</v>
      </c>
      <c r="N157" s="41">
        <f t="shared" si="53"/>
        <v>23650</v>
      </c>
      <c r="O157" s="37">
        <v>2000</v>
      </c>
      <c r="P157" s="41">
        <f t="shared" si="54"/>
        <v>22000</v>
      </c>
      <c r="Q157" s="41">
        <v>2200</v>
      </c>
      <c r="R157" s="41">
        <f t="shared" si="55"/>
        <v>24200</v>
      </c>
      <c r="S157" s="41">
        <f t="shared" si="56"/>
        <v>22000</v>
      </c>
      <c r="T157" s="44"/>
    </row>
    <row r="158" spans="2:20" s="13" customFormat="1" ht="25.5" x14ac:dyDescent="0.2">
      <c r="B158" s="42">
        <v>23</v>
      </c>
      <c r="C158" s="31" t="s">
        <v>57</v>
      </c>
      <c r="D158" s="67" t="s">
        <v>76</v>
      </c>
      <c r="E158" s="32"/>
      <c r="F158" s="33" t="s">
        <v>13</v>
      </c>
      <c r="G158" s="68">
        <v>13</v>
      </c>
      <c r="H158" s="32"/>
      <c r="I158" s="43"/>
      <c r="J158" s="29"/>
      <c r="K158" s="29"/>
      <c r="L158" s="29"/>
      <c r="M158" s="37">
        <v>75</v>
      </c>
      <c r="N158" s="41">
        <f t="shared" si="53"/>
        <v>975</v>
      </c>
      <c r="O158" s="37">
        <v>80</v>
      </c>
      <c r="P158" s="41">
        <f t="shared" si="54"/>
        <v>1040</v>
      </c>
      <c r="Q158" s="41">
        <v>84</v>
      </c>
      <c r="R158" s="41">
        <f t="shared" si="55"/>
        <v>1092</v>
      </c>
      <c r="S158" s="41">
        <f t="shared" si="56"/>
        <v>975</v>
      </c>
      <c r="T158" s="44"/>
    </row>
    <row r="159" spans="2:20" s="13" customFormat="1" ht="51" x14ac:dyDescent="0.2">
      <c r="B159" s="42">
        <v>24</v>
      </c>
      <c r="C159" s="31" t="s">
        <v>58</v>
      </c>
      <c r="D159" s="67" t="s">
        <v>76</v>
      </c>
      <c r="E159" s="32"/>
      <c r="F159" s="33" t="s">
        <v>13</v>
      </c>
      <c r="G159" s="68">
        <v>13</v>
      </c>
      <c r="H159" s="32"/>
      <c r="I159" s="43"/>
      <c r="J159" s="29"/>
      <c r="K159" s="29">
        <f t="shared" ref="K159" si="57">I159*J159</f>
        <v>0</v>
      </c>
      <c r="L159" s="29">
        <f t="shared" ref="L159" si="58">K159*G159</f>
        <v>0</v>
      </c>
      <c r="M159" s="37">
        <v>360</v>
      </c>
      <c r="N159" s="41">
        <f t="shared" si="53"/>
        <v>4680</v>
      </c>
      <c r="O159" s="37">
        <v>300</v>
      </c>
      <c r="P159" s="41">
        <f t="shared" si="54"/>
        <v>3900</v>
      </c>
      <c r="Q159" s="41">
        <v>350</v>
      </c>
      <c r="R159" s="41">
        <f t="shared" si="55"/>
        <v>4550</v>
      </c>
      <c r="S159" s="41">
        <f t="shared" si="56"/>
        <v>3900</v>
      </c>
      <c r="T159" s="44"/>
    </row>
    <row r="160" spans="2:20" s="13" customFormat="1" ht="12.75" x14ac:dyDescent="0.2">
      <c r="B160" s="45" t="s">
        <v>27</v>
      </c>
      <c r="C160" s="45"/>
      <c r="D160" s="45"/>
      <c r="E160" s="45"/>
      <c r="F160" s="45" t="s">
        <v>70</v>
      </c>
      <c r="G160" s="70">
        <v>1</v>
      </c>
      <c r="H160" s="46"/>
      <c r="I160" s="46"/>
      <c r="J160" s="46"/>
      <c r="K160" s="46"/>
      <c r="L160" s="44">
        <f>SUM(L159:L159)</f>
        <v>0</v>
      </c>
      <c r="M160" s="46"/>
      <c r="N160" s="41">
        <f>SUM(N136:N159)</f>
        <v>506363</v>
      </c>
      <c r="O160" s="46"/>
      <c r="P160" s="41">
        <f>SUM(P136:P159)</f>
        <v>486283</v>
      </c>
      <c r="Q160" s="47"/>
      <c r="R160" s="41">
        <f>SUM(R136:R159)</f>
        <v>501521</v>
      </c>
      <c r="S160" s="41">
        <f>MIN(N160,P160,R160)</f>
        <v>486283</v>
      </c>
      <c r="T160" s="131">
        <f>MAX(N160,P160,R160)</f>
        <v>506363</v>
      </c>
    </row>
    <row r="161" spans="2:20" s="13" customFormat="1" ht="63.75" x14ac:dyDescent="0.2">
      <c r="B161" s="66">
        <v>1</v>
      </c>
      <c r="C161" s="67" t="s">
        <v>35</v>
      </c>
      <c r="D161" s="67" t="s">
        <v>77</v>
      </c>
      <c r="E161" s="63"/>
      <c r="F161" s="68" t="s">
        <v>13</v>
      </c>
      <c r="G161" s="68">
        <v>1</v>
      </c>
      <c r="H161" s="63"/>
      <c r="I161" s="64"/>
      <c r="J161" s="51"/>
      <c r="K161" s="51">
        <f t="shared" ref="K161:K171" si="59">I161*J161</f>
        <v>0</v>
      </c>
      <c r="L161" s="51">
        <f t="shared" ref="L161:L171" si="60">K161*G161</f>
        <v>0</v>
      </c>
      <c r="M161" s="56">
        <v>24060</v>
      </c>
      <c r="N161" s="55">
        <f t="shared" ref="N161:N184" si="61">M161*G161</f>
        <v>24060</v>
      </c>
      <c r="O161" s="56">
        <v>23000</v>
      </c>
      <c r="P161" s="55">
        <f t="shared" ref="P161:P184" si="62">O161*G161</f>
        <v>23000</v>
      </c>
      <c r="Q161" s="55">
        <v>23600</v>
      </c>
      <c r="R161" s="55">
        <f t="shared" ref="R161:R184" si="63">Q161*G161</f>
        <v>23600</v>
      </c>
      <c r="S161" s="55">
        <f>MIN(N161,P161,R161)</f>
        <v>23000</v>
      </c>
      <c r="T161" s="61"/>
    </row>
    <row r="162" spans="2:20" s="13" customFormat="1" ht="25.5" x14ac:dyDescent="0.2">
      <c r="B162" s="42">
        <v>2</v>
      </c>
      <c r="C162" s="31" t="s">
        <v>36</v>
      </c>
      <c r="D162" s="67" t="s">
        <v>77</v>
      </c>
      <c r="E162" s="32"/>
      <c r="F162" s="33" t="s">
        <v>13</v>
      </c>
      <c r="G162" s="68">
        <v>1</v>
      </c>
      <c r="H162" s="32"/>
      <c r="I162" s="43"/>
      <c r="J162" s="29"/>
      <c r="K162" s="29">
        <f t="shared" si="59"/>
        <v>0</v>
      </c>
      <c r="L162" s="29">
        <f t="shared" si="60"/>
        <v>0</v>
      </c>
      <c r="M162" s="37">
        <v>9340</v>
      </c>
      <c r="N162" s="41">
        <f t="shared" si="61"/>
        <v>9340</v>
      </c>
      <c r="O162" s="37">
        <v>9000</v>
      </c>
      <c r="P162" s="41">
        <f t="shared" si="62"/>
        <v>9000</v>
      </c>
      <c r="Q162" s="41">
        <v>9200</v>
      </c>
      <c r="R162" s="41">
        <f t="shared" si="63"/>
        <v>9200</v>
      </c>
      <c r="S162" s="41">
        <f t="shared" ref="S162:S184" si="64">MIN(N162,P162,R162)</f>
        <v>9000</v>
      </c>
      <c r="T162" s="44"/>
    </row>
    <row r="163" spans="2:20" s="13" customFormat="1" ht="12.75" x14ac:dyDescent="0.2">
      <c r="B163" s="42">
        <v>3</v>
      </c>
      <c r="C163" s="31" t="s">
        <v>37</v>
      </c>
      <c r="D163" s="67" t="s">
        <v>77</v>
      </c>
      <c r="E163" s="32"/>
      <c r="F163" s="33" t="s">
        <v>13</v>
      </c>
      <c r="G163" s="68">
        <v>1</v>
      </c>
      <c r="H163" s="32"/>
      <c r="I163" s="43"/>
      <c r="J163" s="29"/>
      <c r="K163" s="29">
        <f t="shared" si="59"/>
        <v>0</v>
      </c>
      <c r="L163" s="29">
        <f t="shared" si="60"/>
        <v>0</v>
      </c>
      <c r="M163" s="37">
        <v>512</v>
      </c>
      <c r="N163" s="41">
        <f t="shared" si="61"/>
        <v>512</v>
      </c>
      <c r="O163" s="37">
        <v>500</v>
      </c>
      <c r="P163" s="41">
        <f t="shared" si="62"/>
        <v>500</v>
      </c>
      <c r="Q163" s="41">
        <v>510</v>
      </c>
      <c r="R163" s="41">
        <f t="shared" si="63"/>
        <v>510</v>
      </c>
      <c r="S163" s="41">
        <f t="shared" si="64"/>
        <v>500</v>
      </c>
      <c r="T163" s="44"/>
    </row>
    <row r="164" spans="2:20" s="13" customFormat="1" ht="38.25" x14ac:dyDescent="0.2">
      <c r="B164" s="42">
        <v>4</v>
      </c>
      <c r="C164" s="31" t="s">
        <v>38</v>
      </c>
      <c r="D164" s="67" t="s">
        <v>77</v>
      </c>
      <c r="E164" s="32"/>
      <c r="F164" s="33" t="s">
        <v>13</v>
      </c>
      <c r="G164" s="68">
        <v>1</v>
      </c>
      <c r="H164" s="32"/>
      <c r="I164" s="43"/>
      <c r="J164" s="29"/>
      <c r="K164" s="29">
        <f t="shared" si="59"/>
        <v>0</v>
      </c>
      <c r="L164" s="29">
        <f t="shared" si="60"/>
        <v>0</v>
      </c>
      <c r="M164" s="37">
        <v>53540</v>
      </c>
      <c r="N164" s="41">
        <f t="shared" si="61"/>
        <v>53540</v>
      </c>
      <c r="O164" s="37">
        <v>53000</v>
      </c>
      <c r="P164" s="41">
        <f t="shared" si="62"/>
        <v>53000</v>
      </c>
      <c r="Q164" s="41">
        <v>53900</v>
      </c>
      <c r="R164" s="41">
        <f t="shared" si="63"/>
        <v>53900</v>
      </c>
      <c r="S164" s="41">
        <f t="shared" si="64"/>
        <v>53000</v>
      </c>
      <c r="T164" s="44"/>
    </row>
    <row r="165" spans="2:20" s="13" customFormat="1" ht="25.5" x14ac:dyDescent="0.2">
      <c r="B165" s="42">
        <v>5</v>
      </c>
      <c r="C165" s="31" t="s">
        <v>39</v>
      </c>
      <c r="D165" s="67" t="s">
        <v>77</v>
      </c>
      <c r="E165" s="32"/>
      <c r="F165" s="33" t="s">
        <v>13</v>
      </c>
      <c r="G165" s="68">
        <v>1</v>
      </c>
      <c r="H165" s="32"/>
      <c r="I165" s="43"/>
      <c r="J165" s="29"/>
      <c r="K165" s="29">
        <f t="shared" si="59"/>
        <v>0</v>
      </c>
      <c r="L165" s="29">
        <f t="shared" si="60"/>
        <v>0</v>
      </c>
      <c r="M165" s="37">
        <v>55608</v>
      </c>
      <c r="N165" s="41">
        <f t="shared" si="61"/>
        <v>55608</v>
      </c>
      <c r="O165" s="37">
        <v>54608</v>
      </c>
      <c r="P165" s="41">
        <f t="shared" si="62"/>
        <v>54608</v>
      </c>
      <c r="Q165" s="41">
        <v>54900</v>
      </c>
      <c r="R165" s="41">
        <f t="shared" si="63"/>
        <v>54900</v>
      </c>
      <c r="S165" s="41">
        <f t="shared" si="64"/>
        <v>54608</v>
      </c>
      <c r="T165" s="44"/>
    </row>
    <row r="166" spans="2:20" s="13" customFormat="1" ht="12.75" x14ac:dyDescent="0.2">
      <c r="B166" s="42">
        <v>6</v>
      </c>
      <c r="C166" s="31" t="s">
        <v>40</v>
      </c>
      <c r="D166" s="67" t="s">
        <v>77</v>
      </c>
      <c r="E166" s="32"/>
      <c r="F166" s="33" t="s">
        <v>13</v>
      </c>
      <c r="G166" s="68">
        <v>6</v>
      </c>
      <c r="H166" s="32"/>
      <c r="I166" s="43"/>
      <c r="J166" s="29"/>
      <c r="K166" s="29">
        <f t="shared" si="59"/>
        <v>0</v>
      </c>
      <c r="L166" s="29">
        <f t="shared" si="60"/>
        <v>0</v>
      </c>
      <c r="M166" s="37">
        <v>15800</v>
      </c>
      <c r="N166" s="41">
        <f t="shared" si="61"/>
        <v>94800</v>
      </c>
      <c r="O166" s="37">
        <v>15500</v>
      </c>
      <c r="P166" s="41">
        <f t="shared" si="62"/>
        <v>93000</v>
      </c>
      <c r="Q166" s="41">
        <v>15630</v>
      </c>
      <c r="R166" s="41">
        <f t="shared" si="63"/>
        <v>93780</v>
      </c>
      <c r="S166" s="41">
        <f t="shared" si="64"/>
        <v>93000</v>
      </c>
      <c r="T166" s="44"/>
    </row>
    <row r="167" spans="2:20" s="13" customFormat="1" ht="12.75" x14ac:dyDescent="0.2">
      <c r="B167" s="42">
        <v>7</v>
      </c>
      <c r="C167" s="31" t="s">
        <v>41</v>
      </c>
      <c r="D167" s="67" t="s">
        <v>77</v>
      </c>
      <c r="E167" s="32"/>
      <c r="F167" s="33" t="s">
        <v>13</v>
      </c>
      <c r="G167" s="68">
        <v>2</v>
      </c>
      <c r="H167" s="32"/>
      <c r="I167" s="43"/>
      <c r="J167" s="29"/>
      <c r="K167" s="29">
        <f t="shared" si="59"/>
        <v>0</v>
      </c>
      <c r="L167" s="29">
        <f t="shared" si="60"/>
        <v>0</v>
      </c>
      <c r="M167" s="37">
        <v>15400</v>
      </c>
      <c r="N167" s="41">
        <f t="shared" si="61"/>
        <v>30800</v>
      </c>
      <c r="O167" s="37">
        <v>15100</v>
      </c>
      <c r="P167" s="41">
        <f t="shared" si="62"/>
        <v>30200</v>
      </c>
      <c r="Q167" s="41">
        <v>15200</v>
      </c>
      <c r="R167" s="41">
        <f t="shared" si="63"/>
        <v>30400</v>
      </c>
      <c r="S167" s="41">
        <f t="shared" si="64"/>
        <v>30200</v>
      </c>
      <c r="T167" s="44"/>
    </row>
    <row r="168" spans="2:20" s="13" customFormat="1" ht="12.75" x14ac:dyDescent="0.2">
      <c r="B168" s="42">
        <v>8</v>
      </c>
      <c r="C168" s="31" t="s">
        <v>42</v>
      </c>
      <c r="D168" s="67" t="s">
        <v>77</v>
      </c>
      <c r="E168" s="32"/>
      <c r="F168" s="33" t="s">
        <v>13</v>
      </c>
      <c r="G168" s="68">
        <v>5</v>
      </c>
      <c r="H168" s="32"/>
      <c r="I168" s="43"/>
      <c r="J168" s="29"/>
      <c r="K168" s="29">
        <f t="shared" si="59"/>
        <v>0</v>
      </c>
      <c r="L168" s="29">
        <f t="shared" si="60"/>
        <v>0</v>
      </c>
      <c r="M168" s="40">
        <v>7800</v>
      </c>
      <c r="N168" s="41">
        <f t="shared" si="61"/>
        <v>39000</v>
      </c>
      <c r="O168" s="40">
        <v>7500</v>
      </c>
      <c r="P168" s="41">
        <f t="shared" si="62"/>
        <v>37500</v>
      </c>
      <c r="Q168" s="41">
        <v>7690</v>
      </c>
      <c r="R168" s="41">
        <f t="shared" si="63"/>
        <v>38450</v>
      </c>
      <c r="S168" s="41">
        <f t="shared" si="64"/>
        <v>37500</v>
      </c>
      <c r="T168" s="44"/>
    </row>
    <row r="169" spans="2:20" s="13" customFormat="1" ht="12.75" x14ac:dyDescent="0.2">
      <c r="B169" s="42">
        <v>9</v>
      </c>
      <c r="C169" s="31" t="s">
        <v>43</v>
      </c>
      <c r="D169" s="67" t="s">
        <v>77</v>
      </c>
      <c r="E169" s="32"/>
      <c r="F169" s="33" t="s">
        <v>13</v>
      </c>
      <c r="G169" s="68">
        <v>10</v>
      </c>
      <c r="H169" s="32"/>
      <c r="I169" s="43"/>
      <c r="J169" s="29"/>
      <c r="K169" s="29">
        <f t="shared" si="59"/>
        <v>0</v>
      </c>
      <c r="L169" s="29">
        <f t="shared" si="60"/>
        <v>0</v>
      </c>
      <c r="M169" s="37">
        <v>8460</v>
      </c>
      <c r="N169" s="41">
        <f t="shared" si="61"/>
        <v>84600</v>
      </c>
      <c r="O169" s="37">
        <v>8300</v>
      </c>
      <c r="P169" s="41">
        <f t="shared" si="62"/>
        <v>83000</v>
      </c>
      <c r="Q169" s="41">
        <v>8400</v>
      </c>
      <c r="R169" s="41">
        <f t="shared" si="63"/>
        <v>84000</v>
      </c>
      <c r="S169" s="41">
        <f t="shared" si="64"/>
        <v>83000</v>
      </c>
      <c r="T169" s="44"/>
    </row>
    <row r="170" spans="2:20" s="13" customFormat="1" ht="12.75" x14ac:dyDescent="0.2">
      <c r="B170" s="42">
        <v>10</v>
      </c>
      <c r="C170" s="31" t="s">
        <v>44</v>
      </c>
      <c r="D170" s="67" t="s">
        <v>77</v>
      </c>
      <c r="E170" s="32"/>
      <c r="F170" s="33" t="s">
        <v>13</v>
      </c>
      <c r="G170" s="68">
        <v>110</v>
      </c>
      <c r="H170" s="32"/>
      <c r="I170" s="43"/>
      <c r="J170" s="29"/>
      <c r="K170" s="29">
        <f t="shared" si="59"/>
        <v>0</v>
      </c>
      <c r="L170" s="29">
        <f t="shared" si="60"/>
        <v>0</v>
      </c>
      <c r="M170" s="37">
        <v>56</v>
      </c>
      <c r="N170" s="41">
        <f t="shared" si="61"/>
        <v>6160</v>
      </c>
      <c r="O170" s="37">
        <v>50</v>
      </c>
      <c r="P170" s="41">
        <f t="shared" si="62"/>
        <v>5500</v>
      </c>
      <c r="Q170" s="41">
        <v>53</v>
      </c>
      <c r="R170" s="41">
        <f t="shared" si="63"/>
        <v>5830</v>
      </c>
      <c r="S170" s="41">
        <f t="shared" si="64"/>
        <v>5500</v>
      </c>
      <c r="T170" s="44"/>
    </row>
    <row r="171" spans="2:20" s="13" customFormat="1" ht="38.25" x14ac:dyDescent="0.2">
      <c r="B171" s="42">
        <v>11</v>
      </c>
      <c r="C171" s="31" t="s">
        <v>45</v>
      </c>
      <c r="D171" s="67" t="s">
        <v>77</v>
      </c>
      <c r="E171" s="32"/>
      <c r="F171" s="33" t="s">
        <v>13</v>
      </c>
      <c r="G171" s="68">
        <v>16</v>
      </c>
      <c r="H171" s="32"/>
      <c r="I171" s="43"/>
      <c r="J171" s="29"/>
      <c r="K171" s="29">
        <f t="shared" si="59"/>
        <v>0</v>
      </c>
      <c r="L171" s="29">
        <f t="shared" si="60"/>
        <v>0</v>
      </c>
      <c r="M171" s="37">
        <v>320</v>
      </c>
      <c r="N171" s="41">
        <f t="shared" si="61"/>
        <v>5120</v>
      </c>
      <c r="O171" s="37">
        <v>300</v>
      </c>
      <c r="P171" s="41">
        <f t="shared" si="62"/>
        <v>4800</v>
      </c>
      <c r="Q171" s="41">
        <v>290</v>
      </c>
      <c r="R171" s="41">
        <f t="shared" si="63"/>
        <v>4640</v>
      </c>
      <c r="S171" s="41">
        <f t="shared" si="64"/>
        <v>4640</v>
      </c>
      <c r="T171" s="44"/>
    </row>
    <row r="172" spans="2:20" s="13" customFormat="1" ht="25.5" x14ac:dyDescent="0.2">
      <c r="B172" s="42">
        <v>12</v>
      </c>
      <c r="C172" s="31" t="s">
        <v>46</v>
      </c>
      <c r="D172" s="67" t="s">
        <v>77</v>
      </c>
      <c r="E172" s="32"/>
      <c r="F172" s="33" t="s">
        <v>13</v>
      </c>
      <c r="G172" s="68">
        <v>320</v>
      </c>
      <c r="H172" s="32"/>
      <c r="I172" s="43"/>
      <c r="J172" s="29"/>
      <c r="K172" s="29"/>
      <c r="L172" s="29"/>
      <c r="M172" s="37">
        <v>120</v>
      </c>
      <c r="N172" s="41">
        <f t="shared" si="61"/>
        <v>38400</v>
      </c>
      <c r="O172" s="37">
        <v>100</v>
      </c>
      <c r="P172" s="41">
        <f t="shared" si="62"/>
        <v>32000</v>
      </c>
      <c r="Q172" s="41">
        <v>118</v>
      </c>
      <c r="R172" s="41">
        <f t="shared" si="63"/>
        <v>37760</v>
      </c>
      <c r="S172" s="41">
        <f t="shared" si="64"/>
        <v>32000</v>
      </c>
      <c r="T172" s="44"/>
    </row>
    <row r="173" spans="2:20" s="13" customFormat="1" ht="25.5" x14ac:dyDescent="0.2">
      <c r="B173" s="42">
        <v>13</v>
      </c>
      <c r="C173" s="31" t="s">
        <v>47</v>
      </c>
      <c r="D173" s="67" t="s">
        <v>77</v>
      </c>
      <c r="E173" s="32"/>
      <c r="F173" s="33" t="s">
        <v>13</v>
      </c>
      <c r="G173" s="68">
        <v>5</v>
      </c>
      <c r="H173" s="32"/>
      <c r="I173" s="43"/>
      <c r="J173" s="29"/>
      <c r="K173" s="29"/>
      <c r="L173" s="29"/>
      <c r="M173" s="37">
        <v>250</v>
      </c>
      <c r="N173" s="41">
        <f t="shared" si="61"/>
        <v>1250</v>
      </c>
      <c r="O173" s="37">
        <v>200</v>
      </c>
      <c r="P173" s="41">
        <f t="shared" si="62"/>
        <v>1000</v>
      </c>
      <c r="Q173" s="41">
        <v>220</v>
      </c>
      <c r="R173" s="41">
        <f t="shared" si="63"/>
        <v>1100</v>
      </c>
      <c r="S173" s="41">
        <f t="shared" si="64"/>
        <v>1000</v>
      </c>
      <c r="T173" s="44"/>
    </row>
    <row r="174" spans="2:20" s="13" customFormat="1" ht="51" x14ac:dyDescent="0.2">
      <c r="B174" s="42">
        <v>14</v>
      </c>
      <c r="C174" s="31" t="s">
        <v>48</v>
      </c>
      <c r="D174" s="67" t="s">
        <v>77</v>
      </c>
      <c r="E174" s="32"/>
      <c r="F174" s="33" t="s">
        <v>13</v>
      </c>
      <c r="G174" s="68">
        <v>50</v>
      </c>
      <c r="H174" s="32"/>
      <c r="I174" s="43"/>
      <c r="J174" s="29"/>
      <c r="K174" s="29"/>
      <c r="L174" s="29"/>
      <c r="M174" s="37">
        <v>250</v>
      </c>
      <c r="N174" s="41">
        <f t="shared" si="61"/>
        <v>12500</v>
      </c>
      <c r="O174" s="37">
        <v>250</v>
      </c>
      <c r="P174" s="41">
        <f t="shared" si="62"/>
        <v>12500</v>
      </c>
      <c r="Q174" s="41">
        <v>260</v>
      </c>
      <c r="R174" s="41">
        <f t="shared" si="63"/>
        <v>13000</v>
      </c>
      <c r="S174" s="41">
        <f t="shared" si="64"/>
        <v>12500</v>
      </c>
      <c r="T174" s="44"/>
    </row>
    <row r="175" spans="2:20" s="13" customFormat="1" ht="12.75" x14ac:dyDescent="0.2">
      <c r="B175" s="42">
        <v>15</v>
      </c>
      <c r="C175" s="31" t="s">
        <v>49</v>
      </c>
      <c r="D175" s="67" t="s">
        <v>77</v>
      </c>
      <c r="E175" s="32"/>
      <c r="F175" s="33" t="s">
        <v>13</v>
      </c>
      <c r="G175" s="68">
        <v>154</v>
      </c>
      <c r="H175" s="32"/>
      <c r="I175" s="43"/>
      <c r="J175" s="29"/>
      <c r="K175" s="29"/>
      <c r="L175" s="29"/>
      <c r="M175" s="37">
        <v>41.5</v>
      </c>
      <c r="N175" s="41">
        <f t="shared" si="61"/>
        <v>6391</v>
      </c>
      <c r="O175" s="37">
        <v>40</v>
      </c>
      <c r="P175" s="41">
        <f t="shared" si="62"/>
        <v>6160</v>
      </c>
      <c r="Q175" s="41">
        <v>43</v>
      </c>
      <c r="R175" s="41">
        <f t="shared" si="63"/>
        <v>6622</v>
      </c>
      <c r="S175" s="41">
        <f t="shared" si="64"/>
        <v>6160</v>
      </c>
      <c r="T175" s="44"/>
    </row>
    <row r="176" spans="2:20" s="13" customFormat="1" ht="25.5" x14ac:dyDescent="0.2">
      <c r="B176" s="42">
        <v>16</v>
      </c>
      <c r="C176" s="31" t="s">
        <v>50</v>
      </c>
      <c r="D176" s="67" t="s">
        <v>77</v>
      </c>
      <c r="E176" s="32"/>
      <c r="F176" s="33" t="s">
        <v>13</v>
      </c>
      <c r="G176" s="68">
        <v>160</v>
      </c>
      <c r="H176" s="32"/>
      <c r="I176" s="43"/>
      <c r="J176" s="29"/>
      <c r="K176" s="29"/>
      <c r="L176" s="29"/>
      <c r="M176" s="37">
        <v>13</v>
      </c>
      <c r="N176" s="41">
        <f t="shared" si="61"/>
        <v>2080</v>
      </c>
      <c r="O176" s="37">
        <v>11</v>
      </c>
      <c r="P176" s="41">
        <f t="shared" si="62"/>
        <v>1760</v>
      </c>
      <c r="Q176" s="41">
        <v>12</v>
      </c>
      <c r="R176" s="41">
        <f t="shared" si="63"/>
        <v>1920</v>
      </c>
      <c r="S176" s="41">
        <f t="shared" si="64"/>
        <v>1760</v>
      </c>
      <c r="T176" s="44"/>
    </row>
    <row r="177" spans="2:21" s="13" customFormat="1" ht="25.5" x14ac:dyDescent="0.2">
      <c r="B177" s="42">
        <v>17</v>
      </c>
      <c r="C177" s="31" t="s">
        <v>51</v>
      </c>
      <c r="D177" s="67" t="s">
        <v>77</v>
      </c>
      <c r="E177" s="32"/>
      <c r="F177" s="33" t="s">
        <v>13</v>
      </c>
      <c r="G177" s="68">
        <v>160</v>
      </c>
      <c r="H177" s="32"/>
      <c r="I177" s="43"/>
      <c r="J177" s="29"/>
      <c r="K177" s="29"/>
      <c r="L177" s="29"/>
      <c r="M177" s="37">
        <v>12.3</v>
      </c>
      <c r="N177" s="41">
        <f t="shared" si="61"/>
        <v>1968</v>
      </c>
      <c r="O177" s="37">
        <v>12</v>
      </c>
      <c r="P177" s="41">
        <f t="shared" si="62"/>
        <v>1920</v>
      </c>
      <c r="Q177" s="41">
        <v>12</v>
      </c>
      <c r="R177" s="41">
        <f t="shared" si="63"/>
        <v>1920</v>
      </c>
      <c r="S177" s="41">
        <f t="shared" si="64"/>
        <v>1920</v>
      </c>
      <c r="T177" s="44"/>
    </row>
    <row r="178" spans="2:21" s="13" customFormat="1" ht="25.5" x14ac:dyDescent="0.2">
      <c r="B178" s="42">
        <v>18</v>
      </c>
      <c r="C178" s="31" t="s">
        <v>52</v>
      </c>
      <c r="D178" s="67" t="s">
        <v>77</v>
      </c>
      <c r="E178" s="32"/>
      <c r="F178" s="33" t="s">
        <v>13</v>
      </c>
      <c r="G178" s="68">
        <v>160</v>
      </c>
      <c r="H178" s="32"/>
      <c r="I178" s="43"/>
      <c r="J178" s="29"/>
      <c r="K178" s="29"/>
      <c r="L178" s="29"/>
      <c r="M178" s="37">
        <v>17</v>
      </c>
      <c r="N178" s="41">
        <f t="shared" si="61"/>
        <v>2720</v>
      </c>
      <c r="O178" s="37">
        <v>15</v>
      </c>
      <c r="P178" s="41">
        <f t="shared" si="62"/>
        <v>2400</v>
      </c>
      <c r="Q178" s="41">
        <v>15.6</v>
      </c>
      <c r="R178" s="41">
        <f t="shared" si="63"/>
        <v>2496</v>
      </c>
      <c r="S178" s="41">
        <f t="shared" si="64"/>
        <v>2400</v>
      </c>
      <c r="T178" s="44"/>
    </row>
    <row r="179" spans="2:21" s="13" customFormat="1" ht="12.75" x14ac:dyDescent="0.2">
      <c r="B179" s="42">
        <v>19</v>
      </c>
      <c r="C179" s="31" t="s">
        <v>53</v>
      </c>
      <c r="D179" s="67" t="s">
        <v>77</v>
      </c>
      <c r="E179" s="32"/>
      <c r="F179" s="33" t="s">
        <v>13</v>
      </c>
      <c r="G179" s="68">
        <v>16</v>
      </c>
      <c r="H179" s="32"/>
      <c r="I179" s="43"/>
      <c r="J179" s="29"/>
      <c r="K179" s="29"/>
      <c r="L179" s="29"/>
      <c r="M179" s="37">
        <v>245</v>
      </c>
      <c r="N179" s="41">
        <f t="shared" si="61"/>
        <v>3920</v>
      </c>
      <c r="O179" s="37">
        <v>245</v>
      </c>
      <c r="P179" s="41">
        <f t="shared" si="62"/>
        <v>3920</v>
      </c>
      <c r="Q179" s="41">
        <v>250</v>
      </c>
      <c r="R179" s="41">
        <f t="shared" si="63"/>
        <v>4000</v>
      </c>
      <c r="S179" s="41">
        <f t="shared" si="64"/>
        <v>3920</v>
      </c>
      <c r="T179" s="44"/>
    </row>
    <row r="180" spans="2:21" s="13" customFormat="1" ht="25.5" x14ac:dyDescent="0.2">
      <c r="B180" s="42">
        <v>20</v>
      </c>
      <c r="C180" s="31" t="s">
        <v>54</v>
      </c>
      <c r="D180" s="67" t="s">
        <v>77</v>
      </c>
      <c r="E180" s="32"/>
      <c r="F180" s="33" t="s">
        <v>13</v>
      </c>
      <c r="G180" s="68">
        <v>16</v>
      </c>
      <c r="H180" s="32"/>
      <c r="I180" s="43"/>
      <c r="J180" s="29"/>
      <c r="K180" s="29"/>
      <c r="L180" s="29"/>
      <c r="M180" s="37">
        <v>390</v>
      </c>
      <c r="N180" s="41">
        <f t="shared" si="61"/>
        <v>6240</v>
      </c>
      <c r="O180" s="37">
        <v>400</v>
      </c>
      <c r="P180" s="41">
        <f t="shared" si="62"/>
        <v>6400</v>
      </c>
      <c r="Q180" s="41">
        <v>420</v>
      </c>
      <c r="R180" s="41">
        <f t="shared" si="63"/>
        <v>6720</v>
      </c>
      <c r="S180" s="41">
        <f t="shared" si="64"/>
        <v>6240</v>
      </c>
      <c r="T180" s="44"/>
    </row>
    <row r="181" spans="2:21" s="13" customFormat="1" ht="12.75" x14ac:dyDescent="0.2">
      <c r="B181" s="42">
        <v>21</v>
      </c>
      <c r="C181" s="31" t="s">
        <v>55</v>
      </c>
      <c r="D181" s="67" t="s">
        <v>77</v>
      </c>
      <c r="E181" s="32"/>
      <c r="F181" s="33" t="s">
        <v>13</v>
      </c>
      <c r="G181" s="68">
        <v>430</v>
      </c>
      <c r="H181" s="32"/>
      <c r="I181" s="43"/>
      <c r="J181" s="29"/>
      <c r="K181" s="29"/>
      <c r="L181" s="29"/>
      <c r="M181" s="37">
        <v>32</v>
      </c>
      <c r="N181" s="41">
        <f t="shared" si="61"/>
        <v>13760</v>
      </c>
      <c r="O181" s="37">
        <v>30</v>
      </c>
      <c r="P181" s="41">
        <f t="shared" si="62"/>
        <v>12900</v>
      </c>
      <c r="Q181" s="41">
        <v>33</v>
      </c>
      <c r="R181" s="41">
        <f t="shared" si="63"/>
        <v>14190</v>
      </c>
      <c r="S181" s="41">
        <f t="shared" si="64"/>
        <v>12900</v>
      </c>
      <c r="T181" s="44"/>
    </row>
    <row r="182" spans="2:21" s="13" customFormat="1" ht="12.75" x14ac:dyDescent="0.2">
      <c r="B182" s="42">
        <v>22</v>
      </c>
      <c r="C182" s="31" t="s">
        <v>56</v>
      </c>
      <c r="D182" s="67" t="s">
        <v>77</v>
      </c>
      <c r="E182" s="32"/>
      <c r="F182" s="33" t="s">
        <v>13</v>
      </c>
      <c r="G182" s="68">
        <v>14</v>
      </c>
      <c r="H182" s="32"/>
      <c r="I182" s="43"/>
      <c r="J182" s="29"/>
      <c r="K182" s="29"/>
      <c r="L182" s="29"/>
      <c r="M182" s="37">
        <v>2150</v>
      </c>
      <c r="N182" s="41">
        <f t="shared" si="61"/>
        <v>30100</v>
      </c>
      <c r="O182" s="37">
        <v>2000</v>
      </c>
      <c r="P182" s="41">
        <f t="shared" si="62"/>
        <v>28000</v>
      </c>
      <c r="Q182" s="41">
        <v>2200</v>
      </c>
      <c r="R182" s="41">
        <f t="shared" si="63"/>
        <v>30800</v>
      </c>
      <c r="S182" s="41">
        <f t="shared" si="64"/>
        <v>28000</v>
      </c>
      <c r="T182" s="44"/>
    </row>
    <row r="183" spans="2:21" s="13" customFormat="1" ht="25.5" x14ac:dyDescent="0.2">
      <c r="B183" s="42">
        <v>23</v>
      </c>
      <c r="C183" s="31" t="s">
        <v>57</v>
      </c>
      <c r="D183" s="67" t="s">
        <v>77</v>
      </c>
      <c r="E183" s="32"/>
      <c r="F183" s="33" t="s">
        <v>13</v>
      </c>
      <c r="G183" s="68">
        <v>16</v>
      </c>
      <c r="H183" s="32"/>
      <c r="I183" s="43"/>
      <c r="J183" s="29"/>
      <c r="K183" s="29"/>
      <c r="L183" s="29"/>
      <c r="M183" s="37">
        <v>75</v>
      </c>
      <c r="N183" s="41">
        <f t="shared" si="61"/>
        <v>1200</v>
      </c>
      <c r="O183" s="37">
        <v>80</v>
      </c>
      <c r="P183" s="41">
        <f t="shared" si="62"/>
        <v>1280</v>
      </c>
      <c r="Q183" s="41">
        <v>84</v>
      </c>
      <c r="R183" s="41">
        <f t="shared" si="63"/>
        <v>1344</v>
      </c>
      <c r="S183" s="41">
        <f t="shared" si="64"/>
        <v>1200</v>
      </c>
      <c r="T183" s="44"/>
    </row>
    <row r="184" spans="2:21" s="13" customFormat="1" ht="51" x14ac:dyDescent="0.2">
      <c r="B184" s="42">
        <v>24</v>
      </c>
      <c r="C184" s="31" t="s">
        <v>58</v>
      </c>
      <c r="D184" s="67" t="s">
        <v>77</v>
      </c>
      <c r="E184" s="32"/>
      <c r="F184" s="33" t="s">
        <v>13</v>
      </c>
      <c r="G184" s="68">
        <v>16</v>
      </c>
      <c r="H184" s="32"/>
      <c r="I184" s="43"/>
      <c r="J184" s="29"/>
      <c r="K184" s="29">
        <f t="shared" ref="K184" si="65">I184*J184</f>
        <v>0</v>
      </c>
      <c r="L184" s="29">
        <f t="shared" ref="L184" si="66">K184*G184</f>
        <v>0</v>
      </c>
      <c r="M184" s="37">
        <v>360</v>
      </c>
      <c r="N184" s="41">
        <f t="shared" si="61"/>
        <v>5760</v>
      </c>
      <c r="O184" s="37">
        <v>300</v>
      </c>
      <c r="P184" s="41">
        <f t="shared" si="62"/>
        <v>4800</v>
      </c>
      <c r="Q184" s="41">
        <v>350</v>
      </c>
      <c r="R184" s="41">
        <f t="shared" si="63"/>
        <v>5600</v>
      </c>
      <c r="S184" s="41">
        <f t="shared" si="64"/>
        <v>4800</v>
      </c>
      <c r="T184" s="44"/>
    </row>
    <row r="185" spans="2:21" s="13" customFormat="1" ht="12.75" x14ac:dyDescent="0.2">
      <c r="B185" s="45" t="s">
        <v>27</v>
      </c>
      <c r="C185" s="45"/>
      <c r="D185" s="45"/>
      <c r="E185" s="45"/>
      <c r="F185" s="45" t="s">
        <v>70</v>
      </c>
      <c r="G185" s="70">
        <v>1</v>
      </c>
      <c r="H185" s="46"/>
      <c r="I185" s="46"/>
      <c r="J185" s="46"/>
      <c r="K185" s="46"/>
      <c r="L185" s="44">
        <f>SUM(L184:L184)</f>
        <v>0</v>
      </c>
      <c r="M185" s="46"/>
      <c r="N185" s="41">
        <f>SUM(N161:N184)</f>
        <v>529829</v>
      </c>
      <c r="O185" s="46"/>
      <c r="P185" s="41">
        <f>SUM(P161:P184)</f>
        <v>509148</v>
      </c>
      <c r="Q185" s="47"/>
      <c r="R185" s="41">
        <f>SUM(R161:R184)</f>
        <v>526682</v>
      </c>
      <c r="S185" s="41">
        <f>MIN(N185,P185,R185)</f>
        <v>509148</v>
      </c>
      <c r="T185" s="131">
        <f>MAX(N185,P185,R185)</f>
        <v>529829</v>
      </c>
    </row>
    <row r="186" spans="2:21" s="13" customFormat="1" ht="12.75" x14ac:dyDescent="0.2">
      <c r="B186" s="45" t="s">
        <v>27</v>
      </c>
      <c r="C186" s="45"/>
      <c r="D186" s="45"/>
      <c r="E186" s="45"/>
      <c r="F186" s="45" t="s">
        <v>70</v>
      </c>
      <c r="G186" s="70">
        <f>G185+G160+G135+G110+G85+G60+G35</f>
        <v>7</v>
      </c>
      <c r="H186" s="46"/>
      <c r="I186" s="46"/>
      <c r="J186" s="46"/>
      <c r="K186" s="46"/>
      <c r="L186" s="44">
        <f>SUM(L185:L185)</f>
        <v>0</v>
      </c>
      <c r="M186" s="46"/>
      <c r="N186" s="70">
        <f>N185+N160+N135+N110+N85+N60+N35</f>
        <v>3017727</v>
      </c>
      <c r="O186" s="46"/>
      <c r="P186" s="70">
        <f>P185+P160+P135+P110+P85+P60+P35</f>
        <v>2904891</v>
      </c>
      <c r="Q186" s="47"/>
      <c r="R186" s="70">
        <f>R185+R160+R135+R110+R85+R60+R35</f>
        <v>2996313</v>
      </c>
      <c r="S186" s="41">
        <f>MIN(N186,P186,R186)</f>
        <v>2904891</v>
      </c>
      <c r="T186" s="132">
        <f>MAX(N186,P186,R186)</f>
        <v>3017727</v>
      </c>
    </row>
    <row r="187" spans="2:21" s="13" customFormat="1" ht="12.75" x14ac:dyDescent="0.2">
      <c r="B187" s="80" t="s">
        <v>26</v>
      </c>
      <c r="C187" s="80"/>
      <c r="D187" s="80"/>
      <c r="E187" s="80"/>
      <c r="F187" s="80"/>
      <c r="G187" s="80"/>
      <c r="H187" s="80"/>
      <c r="I187" s="80"/>
      <c r="J187" s="80"/>
      <c r="K187" s="80"/>
      <c r="L187" s="80"/>
      <c r="M187" s="80"/>
      <c r="N187" s="80"/>
      <c r="O187" s="80"/>
      <c r="P187" s="80"/>
      <c r="Q187" s="80"/>
      <c r="R187" s="80"/>
      <c r="S187" s="48"/>
      <c r="T187" s="49">
        <f>T186</f>
        <v>3017727</v>
      </c>
    </row>
    <row r="188" spans="2:21" x14ac:dyDescent="0.25"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4"/>
      <c r="U188" s="14"/>
    </row>
    <row r="189" spans="2:21" x14ac:dyDescent="0.25">
      <c r="J189" s="12"/>
      <c r="K189" s="12"/>
      <c r="L189" s="12"/>
      <c r="M189" s="12"/>
      <c r="N189" s="30"/>
      <c r="O189" s="12"/>
      <c r="P189" s="12"/>
      <c r="Q189" s="12"/>
      <c r="R189" s="12"/>
      <c r="S189" s="12"/>
      <c r="T189" s="4"/>
      <c r="U189" s="14"/>
    </row>
    <row r="190" spans="2:21" ht="15.75" x14ac:dyDescent="0.25">
      <c r="C190" s="25"/>
      <c r="D190" s="25" t="s">
        <v>32</v>
      </c>
      <c r="E190" s="25"/>
      <c r="F190" s="25"/>
      <c r="G190" s="25"/>
      <c r="H190" s="25"/>
      <c r="I190" s="25"/>
      <c r="J190" s="26"/>
      <c r="K190" s="26"/>
      <c r="L190" s="75" t="s">
        <v>10</v>
      </c>
      <c r="M190" s="75"/>
      <c r="N190" s="73" t="s">
        <v>33</v>
      </c>
      <c r="O190" s="73"/>
      <c r="P190" s="73"/>
      <c r="Q190" s="12"/>
      <c r="R190" s="30"/>
      <c r="S190" s="12"/>
      <c r="T190" s="4"/>
      <c r="U190" s="14"/>
    </row>
    <row r="191" spans="2:21" x14ac:dyDescent="0.25">
      <c r="J191" s="12"/>
      <c r="K191" s="12"/>
      <c r="L191" s="74" t="s">
        <v>2</v>
      </c>
      <c r="M191" s="74"/>
      <c r="N191" s="74" t="s">
        <v>3</v>
      </c>
      <c r="O191" s="74"/>
      <c r="P191" s="74"/>
      <c r="Q191" s="12"/>
      <c r="R191" s="12"/>
      <c r="S191" s="12"/>
      <c r="T191" s="4"/>
      <c r="U191" s="14"/>
    </row>
    <row r="192" spans="2:21" x14ac:dyDescent="0.25">
      <c r="J192" s="12"/>
      <c r="K192" s="12"/>
      <c r="L192" s="12"/>
      <c r="M192" s="12"/>
      <c r="N192" s="12"/>
      <c r="O192" s="12"/>
      <c r="P192" s="12"/>
      <c r="Q192" s="76"/>
      <c r="R192" s="27"/>
      <c r="S192" s="12"/>
      <c r="T192" s="4"/>
      <c r="U192" s="14"/>
    </row>
    <row r="193" spans="2:21" ht="15.75" x14ac:dyDescent="0.25">
      <c r="B193" s="78" t="s">
        <v>59</v>
      </c>
      <c r="C193" s="78"/>
      <c r="D193" s="78"/>
      <c r="E193" s="78"/>
      <c r="F193" s="78"/>
      <c r="G193" s="78"/>
      <c r="H193" s="78"/>
      <c r="I193" s="78"/>
      <c r="J193" s="78"/>
      <c r="K193" s="78"/>
      <c r="L193" s="79" t="s">
        <v>10</v>
      </c>
      <c r="M193" s="79"/>
      <c r="N193" s="73" t="s">
        <v>60</v>
      </c>
      <c r="O193" s="73"/>
      <c r="P193" s="73"/>
      <c r="Q193" s="76"/>
      <c r="R193" s="27"/>
      <c r="S193" s="3"/>
      <c r="T193" s="3"/>
      <c r="U193" s="3"/>
    </row>
    <row r="194" spans="2:21" x14ac:dyDescent="0.25">
      <c r="B194" s="77" t="s">
        <v>1</v>
      </c>
      <c r="C194" s="77"/>
      <c r="D194" s="77"/>
      <c r="E194" s="77"/>
      <c r="F194" s="77"/>
      <c r="G194" s="77"/>
      <c r="H194" s="77"/>
      <c r="I194" s="77"/>
      <c r="J194" s="77"/>
      <c r="K194" s="77"/>
      <c r="L194" s="74" t="s">
        <v>2</v>
      </c>
      <c r="M194" s="74"/>
      <c r="N194" s="74" t="s">
        <v>3</v>
      </c>
      <c r="O194" s="74"/>
      <c r="P194" s="74"/>
      <c r="Q194" s="28"/>
      <c r="R194" s="27"/>
      <c r="S194" s="2"/>
      <c r="T194" s="2"/>
      <c r="U194" s="2"/>
    </row>
    <row r="195" spans="2:21" x14ac:dyDescent="0.25"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4"/>
      <c r="U195" s="14"/>
    </row>
    <row r="196" spans="2:21" x14ac:dyDescent="0.25">
      <c r="U196" s="14"/>
    </row>
  </sheetData>
  <mergeCells count="38">
    <mergeCell ref="B1:S1"/>
    <mergeCell ref="B5:B9"/>
    <mergeCell ref="C5:G5"/>
    <mergeCell ref="H5:I7"/>
    <mergeCell ref="J5:L5"/>
    <mergeCell ref="M5:S5"/>
    <mergeCell ref="Q6:R6"/>
    <mergeCell ref="S6:S9"/>
    <mergeCell ref="J7:L7"/>
    <mergeCell ref="M7:N7"/>
    <mergeCell ref="B3:E3"/>
    <mergeCell ref="E2:T2"/>
    <mergeCell ref="B187:R187"/>
    <mergeCell ref="T5:T9"/>
    <mergeCell ref="C6:C9"/>
    <mergeCell ref="D6:D9"/>
    <mergeCell ref="E6:E9"/>
    <mergeCell ref="F6:F9"/>
    <mergeCell ref="G6:G9"/>
    <mergeCell ref="J6:L6"/>
    <mergeCell ref="M6:N6"/>
    <mergeCell ref="O6:P6"/>
    <mergeCell ref="O7:P7"/>
    <mergeCell ref="Q7:R7"/>
    <mergeCell ref="H8:H9"/>
    <mergeCell ref="I8:I9"/>
    <mergeCell ref="C10:E10"/>
    <mergeCell ref="B194:K194"/>
    <mergeCell ref="N194:P194"/>
    <mergeCell ref="B193:K193"/>
    <mergeCell ref="N193:P193"/>
    <mergeCell ref="L193:M193"/>
    <mergeCell ref="L194:M194"/>
    <mergeCell ref="N190:P190"/>
    <mergeCell ref="N191:P191"/>
    <mergeCell ref="L190:M190"/>
    <mergeCell ref="L191:M191"/>
    <mergeCell ref="Q192:Q193"/>
  </mergeCells>
  <conditionalFormatting sqref="N193:P194 B3:B4 B2:C2 E2 B5:T5 B193:L194 B192:P192 B190:K191 B6:I8 L8:T8 S6:T7 B9:T9 F3:T4 U2:U9 B1:U1 B195:U196 S192:U193 B10:U10 Q190:U191 U11:U34 B35:U35 E34 E12:F12 J34 O34 D11:F11 H34 S12:S34 R11:S11 R12 H11:P12 U36:U185 B187:U189">
    <cfRule type="cellIs" dxfId="355" priority="372" operator="equal">
      <formula>0</formula>
    </cfRule>
  </conditionalFormatting>
  <conditionalFormatting sqref="S194:U194">
    <cfRule type="cellIs" dxfId="354" priority="380" operator="equal">
      <formula>0</formula>
    </cfRule>
  </conditionalFormatting>
  <conditionalFormatting sqref="J6:L7">
    <cfRule type="cellIs" dxfId="353" priority="368" operator="equal">
      <formula>0</formula>
    </cfRule>
  </conditionalFormatting>
  <conditionalFormatting sqref="F11:F12">
    <cfRule type="cellIs" dxfId="352" priority="366" stopIfTrue="1" operator="equal">
      <formula>0</formula>
    </cfRule>
  </conditionalFormatting>
  <conditionalFormatting sqref="B11:B12">
    <cfRule type="cellIs" dxfId="351" priority="367" operator="equal">
      <formula>0</formula>
    </cfRule>
  </conditionalFormatting>
  <conditionalFormatting sqref="N190:P190">
    <cfRule type="cellIs" dxfId="350" priority="365" operator="equal">
      <formula>0</formula>
    </cfRule>
  </conditionalFormatting>
  <conditionalFormatting sqref="N191:P191">
    <cfRule type="cellIs" dxfId="349" priority="364" operator="equal">
      <formula>0</formula>
    </cfRule>
  </conditionalFormatting>
  <conditionalFormatting sqref="L190:L191">
    <cfRule type="cellIs" dxfId="348" priority="363" operator="equal">
      <formula>0</formula>
    </cfRule>
  </conditionalFormatting>
  <conditionalFormatting sqref="M6:R7">
    <cfRule type="cellIs" dxfId="347" priority="362" operator="equal">
      <formula>0</formula>
    </cfRule>
  </conditionalFormatting>
  <conditionalFormatting sqref="T11:T12 T34">
    <cfRule type="cellIs" dxfId="346" priority="361" operator="equal">
      <formula>0</formula>
    </cfRule>
  </conditionalFormatting>
  <conditionalFormatting sqref="E13:F13 R13 H13:P13">
    <cfRule type="cellIs" dxfId="345" priority="359" operator="equal">
      <formula>0</formula>
    </cfRule>
  </conditionalFormatting>
  <conditionalFormatting sqref="F13">
    <cfRule type="cellIs" dxfId="344" priority="357" stopIfTrue="1" operator="equal">
      <formula>0</formula>
    </cfRule>
  </conditionalFormatting>
  <conditionalFormatting sqref="B13">
    <cfRule type="cellIs" dxfId="343" priority="358" operator="equal">
      <formula>0</formula>
    </cfRule>
  </conditionalFormatting>
  <conditionalFormatting sqref="T13">
    <cfRule type="cellIs" dxfId="342" priority="356" operator="equal">
      <formula>0</formula>
    </cfRule>
  </conditionalFormatting>
  <conditionalFormatting sqref="E14:F14 R14 H14:P14">
    <cfRule type="cellIs" dxfId="341" priority="354" operator="equal">
      <formula>0</formula>
    </cfRule>
  </conditionalFormatting>
  <conditionalFormatting sqref="F14">
    <cfRule type="cellIs" dxfId="340" priority="352" stopIfTrue="1" operator="equal">
      <formula>0</formula>
    </cfRule>
  </conditionalFormatting>
  <conditionalFormatting sqref="B14">
    <cfRule type="cellIs" dxfId="339" priority="353" operator="equal">
      <formula>0</formula>
    </cfRule>
  </conditionalFormatting>
  <conditionalFormatting sqref="T14">
    <cfRule type="cellIs" dxfId="338" priority="351" operator="equal">
      <formula>0</formula>
    </cfRule>
  </conditionalFormatting>
  <conditionalFormatting sqref="E15:F15 R15 H15:P15">
    <cfRule type="cellIs" dxfId="337" priority="349" operator="equal">
      <formula>0</formula>
    </cfRule>
  </conditionalFormatting>
  <conditionalFormatting sqref="F15">
    <cfRule type="cellIs" dxfId="336" priority="347" stopIfTrue="1" operator="equal">
      <formula>0</formula>
    </cfRule>
  </conditionalFormatting>
  <conditionalFormatting sqref="B15">
    <cfRule type="cellIs" dxfId="335" priority="348" operator="equal">
      <formula>0</formula>
    </cfRule>
  </conditionalFormatting>
  <conditionalFormatting sqref="T15">
    <cfRule type="cellIs" dxfId="334" priority="346" operator="equal">
      <formula>0</formula>
    </cfRule>
  </conditionalFormatting>
  <conditionalFormatting sqref="E16:F16 R16 H16:P16">
    <cfRule type="cellIs" dxfId="333" priority="344" operator="equal">
      <formula>0</formula>
    </cfRule>
  </conditionalFormatting>
  <conditionalFormatting sqref="F16">
    <cfRule type="cellIs" dxfId="332" priority="342" stopIfTrue="1" operator="equal">
      <formula>0</formula>
    </cfRule>
  </conditionalFormatting>
  <conditionalFormatting sqref="B16">
    <cfRule type="cellIs" dxfId="331" priority="343" operator="equal">
      <formula>0</formula>
    </cfRule>
  </conditionalFormatting>
  <conditionalFormatting sqref="T16">
    <cfRule type="cellIs" dxfId="330" priority="341" operator="equal">
      <formula>0</formula>
    </cfRule>
  </conditionalFormatting>
  <conditionalFormatting sqref="E17:F17 R17 H17:P17">
    <cfRule type="cellIs" dxfId="329" priority="339" operator="equal">
      <formula>0</formula>
    </cfRule>
  </conditionalFormatting>
  <conditionalFormatting sqref="F17">
    <cfRule type="cellIs" dxfId="328" priority="337" stopIfTrue="1" operator="equal">
      <formula>0</formula>
    </cfRule>
  </conditionalFormatting>
  <conditionalFormatting sqref="B17">
    <cfRule type="cellIs" dxfId="327" priority="338" operator="equal">
      <formula>0</formula>
    </cfRule>
  </conditionalFormatting>
  <conditionalFormatting sqref="T17">
    <cfRule type="cellIs" dxfId="326" priority="336" operator="equal">
      <formula>0</formula>
    </cfRule>
  </conditionalFormatting>
  <conditionalFormatting sqref="E18:F18 R18 H18:P18">
    <cfRule type="cellIs" dxfId="325" priority="334" operator="equal">
      <formula>0</formula>
    </cfRule>
  </conditionalFormatting>
  <conditionalFormatting sqref="F18">
    <cfRule type="cellIs" dxfId="324" priority="332" stopIfTrue="1" operator="equal">
      <formula>0</formula>
    </cfRule>
  </conditionalFormatting>
  <conditionalFormatting sqref="B18">
    <cfRule type="cellIs" dxfId="323" priority="333" operator="equal">
      <formula>0</formula>
    </cfRule>
  </conditionalFormatting>
  <conditionalFormatting sqref="T18">
    <cfRule type="cellIs" dxfId="322" priority="331" operator="equal">
      <formula>0</formula>
    </cfRule>
  </conditionalFormatting>
  <conditionalFormatting sqref="E19:F19 R19 H19:P19">
    <cfRule type="cellIs" dxfId="321" priority="329" operator="equal">
      <formula>0</formula>
    </cfRule>
  </conditionalFormatting>
  <conditionalFormatting sqref="F19">
    <cfRule type="cellIs" dxfId="320" priority="327" stopIfTrue="1" operator="equal">
      <formula>0</formula>
    </cfRule>
  </conditionalFormatting>
  <conditionalFormatting sqref="B19 B22 B25 B28 B31 B34">
    <cfRule type="cellIs" dxfId="319" priority="328" operator="equal">
      <formula>0</formula>
    </cfRule>
  </conditionalFormatting>
  <conditionalFormatting sqref="T19">
    <cfRule type="cellIs" dxfId="318" priority="326" operator="equal">
      <formula>0</formula>
    </cfRule>
  </conditionalFormatting>
  <conditionalFormatting sqref="E20:F20 R20 H20:P20">
    <cfRule type="cellIs" dxfId="317" priority="324" operator="equal">
      <formula>0</formula>
    </cfRule>
  </conditionalFormatting>
  <conditionalFormatting sqref="F20">
    <cfRule type="cellIs" dxfId="316" priority="322" stopIfTrue="1" operator="equal">
      <formula>0</formula>
    </cfRule>
  </conditionalFormatting>
  <conditionalFormatting sqref="B20 B23 B26 B29 B32">
    <cfRule type="cellIs" dxfId="315" priority="323" operator="equal">
      <formula>0</formula>
    </cfRule>
  </conditionalFormatting>
  <conditionalFormatting sqref="T20">
    <cfRule type="cellIs" dxfId="314" priority="321" operator="equal">
      <formula>0</formula>
    </cfRule>
  </conditionalFormatting>
  <conditionalFormatting sqref="E21:F21 E22:E33 J22:J33 O22:O33 N22:N34 H22:H33 F22:F34 P22:P34 R21:R34 H21:P21">
    <cfRule type="cellIs" dxfId="313" priority="319" operator="equal">
      <formula>0</formula>
    </cfRule>
  </conditionalFormatting>
  <conditionalFormatting sqref="F21:F34">
    <cfRule type="cellIs" dxfId="312" priority="317" stopIfTrue="1" operator="equal">
      <formula>0</formula>
    </cfRule>
  </conditionalFormatting>
  <conditionalFormatting sqref="B21 B24 B27 B30 B33">
    <cfRule type="cellIs" dxfId="311" priority="318" operator="equal">
      <formula>0</formula>
    </cfRule>
  </conditionalFormatting>
  <conditionalFormatting sqref="T21:T33">
    <cfRule type="cellIs" dxfId="310" priority="316" operator="equal">
      <formula>0</formula>
    </cfRule>
  </conditionalFormatting>
  <conditionalFormatting sqref="I22:I34">
    <cfRule type="cellIs" dxfId="309" priority="313" operator="equal">
      <formula>0</formula>
    </cfRule>
  </conditionalFormatting>
  <conditionalFormatting sqref="K22:K34">
    <cfRule type="cellIs" dxfId="308" priority="312" operator="equal">
      <formula>0</formula>
    </cfRule>
  </conditionalFormatting>
  <conditionalFormatting sqref="L22:L34">
    <cfRule type="cellIs" dxfId="307" priority="311" operator="equal">
      <formula>0</formula>
    </cfRule>
  </conditionalFormatting>
  <conditionalFormatting sqref="M22:M34">
    <cfRule type="cellIs" dxfId="306" priority="310" operator="equal">
      <formula>0</formula>
    </cfRule>
  </conditionalFormatting>
  <conditionalFormatting sqref="C11">
    <cfRule type="cellIs" dxfId="305" priority="307" operator="equal">
      <formula>0</formula>
    </cfRule>
  </conditionalFormatting>
  <conditionalFormatting sqref="C12:C34">
    <cfRule type="cellIs" dxfId="304" priority="306" operator="equal">
      <formula>0</formula>
    </cfRule>
  </conditionalFormatting>
  <conditionalFormatting sqref="Q11:Q34">
    <cfRule type="cellIs" dxfId="303" priority="304" operator="equal">
      <formula>0</formula>
    </cfRule>
  </conditionalFormatting>
  <conditionalFormatting sqref="G11:G34">
    <cfRule type="cellIs" dxfId="302" priority="303" operator="equal">
      <formula>0</formula>
    </cfRule>
  </conditionalFormatting>
  <conditionalFormatting sqref="G11:G34">
    <cfRule type="cellIs" dxfId="301" priority="302" stopIfTrue="1" operator="equal">
      <formula>0</formula>
    </cfRule>
  </conditionalFormatting>
  <conditionalFormatting sqref="D12:D34">
    <cfRule type="cellIs" dxfId="300" priority="301" operator="equal">
      <formula>0</formula>
    </cfRule>
  </conditionalFormatting>
  <conditionalFormatting sqref="E59 E37:F37 J59 O59 D36:F36 H59 S37:S59 R36:S36 R37 H36:P37 B60:F60 H60:T60">
    <cfRule type="cellIs" dxfId="299" priority="300" operator="equal">
      <formula>0</formula>
    </cfRule>
  </conditionalFormatting>
  <conditionalFormatting sqref="F36:F37">
    <cfRule type="cellIs" dxfId="298" priority="298" stopIfTrue="1" operator="equal">
      <formula>0</formula>
    </cfRule>
  </conditionalFormatting>
  <conditionalFormatting sqref="B36:B37">
    <cfRule type="cellIs" dxfId="297" priority="299" operator="equal">
      <formula>0</formula>
    </cfRule>
  </conditionalFormatting>
  <conditionalFormatting sqref="T36:T37 T59">
    <cfRule type="cellIs" dxfId="296" priority="297" operator="equal">
      <formula>0</formula>
    </cfRule>
  </conditionalFormatting>
  <conditionalFormatting sqref="E38:F38 R38 H38:P38">
    <cfRule type="cellIs" dxfId="295" priority="296" operator="equal">
      <formula>0</formula>
    </cfRule>
  </conditionalFormatting>
  <conditionalFormatting sqref="F38">
    <cfRule type="cellIs" dxfId="294" priority="294" stopIfTrue="1" operator="equal">
      <formula>0</formula>
    </cfRule>
  </conditionalFormatting>
  <conditionalFormatting sqref="B38">
    <cfRule type="cellIs" dxfId="293" priority="295" operator="equal">
      <formula>0</formula>
    </cfRule>
  </conditionalFormatting>
  <conditionalFormatting sqref="T38">
    <cfRule type="cellIs" dxfId="292" priority="293" operator="equal">
      <formula>0</formula>
    </cfRule>
  </conditionalFormatting>
  <conditionalFormatting sqref="E39:F39 R39 H39:P39">
    <cfRule type="cellIs" dxfId="291" priority="292" operator="equal">
      <formula>0</formula>
    </cfRule>
  </conditionalFormatting>
  <conditionalFormatting sqref="F39">
    <cfRule type="cellIs" dxfId="290" priority="290" stopIfTrue="1" operator="equal">
      <formula>0</formula>
    </cfRule>
  </conditionalFormatting>
  <conditionalFormatting sqref="B39">
    <cfRule type="cellIs" dxfId="289" priority="291" operator="equal">
      <formula>0</formula>
    </cfRule>
  </conditionalFormatting>
  <conditionalFormatting sqref="T39">
    <cfRule type="cellIs" dxfId="288" priority="289" operator="equal">
      <formula>0</formula>
    </cfRule>
  </conditionalFormatting>
  <conditionalFormatting sqref="E40:F40 R40 H40:P40">
    <cfRule type="cellIs" dxfId="287" priority="288" operator="equal">
      <formula>0</formula>
    </cfRule>
  </conditionalFormatting>
  <conditionalFormatting sqref="F40">
    <cfRule type="cellIs" dxfId="286" priority="286" stopIfTrue="1" operator="equal">
      <formula>0</formula>
    </cfRule>
  </conditionalFormatting>
  <conditionalFormatting sqref="B40">
    <cfRule type="cellIs" dxfId="285" priority="287" operator="equal">
      <formula>0</formula>
    </cfRule>
  </conditionalFormatting>
  <conditionalFormatting sqref="T40">
    <cfRule type="cellIs" dxfId="284" priority="285" operator="equal">
      <formula>0</formula>
    </cfRule>
  </conditionalFormatting>
  <conditionalFormatting sqref="E41:F41 R41 H41:P41">
    <cfRule type="cellIs" dxfId="283" priority="284" operator="equal">
      <formula>0</formula>
    </cfRule>
  </conditionalFormatting>
  <conditionalFormatting sqref="F41">
    <cfRule type="cellIs" dxfId="282" priority="282" stopIfTrue="1" operator="equal">
      <formula>0</formula>
    </cfRule>
  </conditionalFormatting>
  <conditionalFormatting sqref="B41">
    <cfRule type="cellIs" dxfId="281" priority="283" operator="equal">
      <formula>0</formula>
    </cfRule>
  </conditionalFormatting>
  <conditionalFormatting sqref="T41">
    <cfRule type="cellIs" dxfId="280" priority="281" operator="equal">
      <formula>0</formula>
    </cfRule>
  </conditionalFormatting>
  <conditionalFormatting sqref="E42:F42 R42 H42:P42">
    <cfRule type="cellIs" dxfId="279" priority="280" operator="equal">
      <formula>0</formula>
    </cfRule>
  </conditionalFormatting>
  <conditionalFormatting sqref="F42">
    <cfRule type="cellIs" dxfId="278" priority="278" stopIfTrue="1" operator="equal">
      <formula>0</formula>
    </cfRule>
  </conditionalFormatting>
  <conditionalFormatting sqref="B42">
    <cfRule type="cellIs" dxfId="277" priority="279" operator="equal">
      <formula>0</formula>
    </cfRule>
  </conditionalFormatting>
  <conditionalFormatting sqref="T42">
    <cfRule type="cellIs" dxfId="276" priority="277" operator="equal">
      <formula>0</formula>
    </cfRule>
  </conditionalFormatting>
  <conditionalFormatting sqref="E43:F43 R43 H43:P43">
    <cfRule type="cellIs" dxfId="275" priority="276" operator="equal">
      <formula>0</formula>
    </cfRule>
  </conditionalFormatting>
  <conditionalFormatting sqref="F43">
    <cfRule type="cellIs" dxfId="274" priority="274" stopIfTrue="1" operator="equal">
      <formula>0</formula>
    </cfRule>
  </conditionalFormatting>
  <conditionalFormatting sqref="B43">
    <cfRule type="cellIs" dxfId="273" priority="275" operator="equal">
      <formula>0</formula>
    </cfRule>
  </conditionalFormatting>
  <conditionalFormatting sqref="T43">
    <cfRule type="cellIs" dxfId="272" priority="273" operator="equal">
      <formula>0</formula>
    </cfRule>
  </conditionalFormatting>
  <conditionalFormatting sqref="E44:F44 R44 H44:P44">
    <cfRule type="cellIs" dxfId="271" priority="272" operator="equal">
      <formula>0</formula>
    </cfRule>
  </conditionalFormatting>
  <conditionalFormatting sqref="F44">
    <cfRule type="cellIs" dxfId="270" priority="270" stopIfTrue="1" operator="equal">
      <formula>0</formula>
    </cfRule>
  </conditionalFormatting>
  <conditionalFormatting sqref="B44 B47 B50 B53 B56 B59">
    <cfRule type="cellIs" dxfId="269" priority="271" operator="equal">
      <formula>0</formula>
    </cfRule>
  </conditionalFormatting>
  <conditionalFormatting sqref="T44">
    <cfRule type="cellIs" dxfId="268" priority="269" operator="equal">
      <formula>0</formula>
    </cfRule>
  </conditionalFormatting>
  <conditionalFormatting sqref="E45:F45 R45 H45:P45">
    <cfRule type="cellIs" dxfId="267" priority="268" operator="equal">
      <formula>0</formula>
    </cfRule>
  </conditionalFormatting>
  <conditionalFormatting sqref="F45">
    <cfRule type="cellIs" dxfId="266" priority="266" stopIfTrue="1" operator="equal">
      <formula>0</formula>
    </cfRule>
  </conditionalFormatting>
  <conditionalFormatting sqref="B45 B48 B51 B54 B57">
    <cfRule type="cellIs" dxfId="265" priority="267" operator="equal">
      <formula>0</formula>
    </cfRule>
  </conditionalFormatting>
  <conditionalFormatting sqref="T45">
    <cfRule type="cellIs" dxfId="264" priority="265" operator="equal">
      <formula>0</formula>
    </cfRule>
  </conditionalFormatting>
  <conditionalFormatting sqref="E46:F46 E47:E58 J47:J58 O47:O58 N47:N59 H47:H58 F47:F59 P47:P59 R46:R59 H46:P46">
    <cfRule type="cellIs" dxfId="263" priority="264" operator="equal">
      <formula>0</formula>
    </cfRule>
  </conditionalFormatting>
  <conditionalFormatting sqref="F46:F59">
    <cfRule type="cellIs" dxfId="262" priority="262" stopIfTrue="1" operator="equal">
      <formula>0</formula>
    </cfRule>
  </conditionalFormatting>
  <conditionalFormatting sqref="B46 B49 B52 B55 B58">
    <cfRule type="cellIs" dxfId="261" priority="263" operator="equal">
      <formula>0</formula>
    </cfRule>
  </conditionalFormatting>
  <conditionalFormatting sqref="T46:T58">
    <cfRule type="cellIs" dxfId="260" priority="261" operator="equal">
      <formula>0</formula>
    </cfRule>
  </conditionalFormatting>
  <conditionalFormatting sqref="I47:I59">
    <cfRule type="cellIs" dxfId="259" priority="260" operator="equal">
      <formula>0</formula>
    </cfRule>
  </conditionalFormatting>
  <conditionalFormatting sqref="K47:K59">
    <cfRule type="cellIs" dxfId="258" priority="259" operator="equal">
      <formula>0</formula>
    </cfRule>
  </conditionalFormatting>
  <conditionalFormatting sqref="L47:L59">
    <cfRule type="cellIs" dxfId="257" priority="258" operator="equal">
      <formula>0</formula>
    </cfRule>
  </conditionalFormatting>
  <conditionalFormatting sqref="M47:M59">
    <cfRule type="cellIs" dxfId="256" priority="257" operator="equal">
      <formula>0</formula>
    </cfRule>
  </conditionalFormatting>
  <conditionalFormatting sqref="C36">
    <cfRule type="cellIs" dxfId="255" priority="256" operator="equal">
      <formula>0</formula>
    </cfRule>
  </conditionalFormatting>
  <conditionalFormatting sqref="C37:C59">
    <cfRule type="cellIs" dxfId="254" priority="255" operator="equal">
      <formula>0</formula>
    </cfRule>
  </conditionalFormatting>
  <conditionalFormatting sqref="Q36:Q59">
    <cfRule type="cellIs" dxfId="253" priority="254" operator="equal">
      <formula>0</formula>
    </cfRule>
  </conditionalFormatting>
  <conditionalFormatting sqref="G36:G59">
    <cfRule type="cellIs" dxfId="252" priority="253" operator="equal">
      <formula>0</formula>
    </cfRule>
  </conditionalFormatting>
  <conditionalFormatting sqref="G36:G59">
    <cfRule type="cellIs" dxfId="251" priority="252" stopIfTrue="1" operator="equal">
      <formula>0</formula>
    </cfRule>
  </conditionalFormatting>
  <conditionalFormatting sqref="D37:D59">
    <cfRule type="cellIs" dxfId="250" priority="251" operator="equal">
      <formula>0</formula>
    </cfRule>
  </conditionalFormatting>
  <conditionalFormatting sqref="G60">
    <cfRule type="cellIs" dxfId="249" priority="250" operator="equal">
      <formula>0</formula>
    </cfRule>
  </conditionalFormatting>
  <conditionalFormatting sqref="G60">
    <cfRule type="cellIs" dxfId="248" priority="249" stopIfTrue="1" operator="equal">
      <formula>0</formula>
    </cfRule>
  </conditionalFormatting>
  <conditionalFormatting sqref="E84 E62:P62 J84 O84 D61:P61 G84:H84 S62:S84 R61:S61 R62 B85:T85">
    <cfRule type="cellIs" dxfId="247" priority="248" operator="equal">
      <formula>0</formula>
    </cfRule>
  </conditionalFormatting>
  <conditionalFormatting sqref="F61:F62">
    <cfRule type="cellIs" dxfId="246" priority="246" stopIfTrue="1" operator="equal">
      <formula>0</formula>
    </cfRule>
  </conditionalFormatting>
  <conditionalFormatting sqref="B61:B62">
    <cfRule type="cellIs" dxfId="245" priority="247" operator="equal">
      <formula>0</formula>
    </cfRule>
  </conditionalFormatting>
  <conditionalFormatting sqref="T61:T62 T84">
    <cfRule type="cellIs" dxfId="244" priority="245" operator="equal">
      <formula>0</formula>
    </cfRule>
  </conditionalFormatting>
  <conditionalFormatting sqref="E63:P63 R63">
    <cfRule type="cellIs" dxfId="243" priority="244" operator="equal">
      <formula>0</formula>
    </cfRule>
  </conditionalFormatting>
  <conditionalFormatting sqref="F63">
    <cfRule type="cellIs" dxfId="242" priority="242" stopIfTrue="1" operator="equal">
      <formula>0</formula>
    </cfRule>
  </conditionalFormatting>
  <conditionalFormatting sqref="B63">
    <cfRule type="cellIs" dxfId="241" priority="243" operator="equal">
      <formula>0</formula>
    </cfRule>
  </conditionalFormatting>
  <conditionalFormatting sqref="T63">
    <cfRule type="cellIs" dxfId="240" priority="241" operator="equal">
      <formula>0</formula>
    </cfRule>
  </conditionalFormatting>
  <conditionalFormatting sqref="E64:P64 R64">
    <cfRule type="cellIs" dxfId="239" priority="240" operator="equal">
      <formula>0</formula>
    </cfRule>
  </conditionalFormatting>
  <conditionalFormatting sqref="F64">
    <cfRule type="cellIs" dxfId="238" priority="238" stopIfTrue="1" operator="equal">
      <formula>0</formula>
    </cfRule>
  </conditionalFormatting>
  <conditionalFormatting sqref="B64">
    <cfRule type="cellIs" dxfId="237" priority="239" operator="equal">
      <formula>0</formula>
    </cfRule>
  </conditionalFormatting>
  <conditionalFormatting sqref="T64">
    <cfRule type="cellIs" dxfId="236" priority="237" operator="equal">
      <formula>0</formula>
    </cfRule>
  </conditionalFormatting>
  <conditionalFormatting sqref="E65:P65 R65">
    <cfRule type="cellIs" dxfId="235" priority="236" operator="equal">
      <formula>0</formula>
    </cfRule>
  </conditionalFormatting>
  <conditionalFormatting sqref="F65">
    <cfRule type="cellIs" dxfId="234" priority="234" stopIfTrue="1" operator="equal">
      <formula>0</formula>
    </cfRule>
  </conditionalFormatting>
  <conditionalFormatting sqref="B65">
    <cfRule type="cellIs" dxfId="233" priority="235" operator="equal">
      <formula>0</formula>
    </cfRule>
  </conditionalFormatting>
  <conditionalFormatting sqref="T65">
    <cfRule type="cellIs" dxfId="232" priority="233" operator="equal">
      <formula>0</formula>
    </cfRule>
  </conditionalFormatting>
  <conditionalFormatting sqref="E66:P66 R66">
    <cfRule type="cellIs" dxfId="231" priority="232" operator="equal">
      <formula>0</formula>
    </cfRule>
  </conditionalFormatting>
  <conditionalFormatting sqref="F66">
    <cfRule type="cellIs" dxfId="230" priority="230" stopIfTrue="1" operator="equal">
      <formula>0</formula>
    </cfRule>
  </conditionalFormatting>
  <conditionalFormatting sqref="B66">
    <cfRule type="cellIs" dxfId="229" priority="231" operator="equal">
      <formula>0</formula>
    </cfRule>
  </conditionalFormatting>
  <conditionalFormatting sqref="T66">
    <cfRule type="cellIs" dxfId="228" priority="229" operator="equal">
      <formula>0</formula>
    </cfRule>
  </conditionalFormatting>
  <conditionalFormatting sqref="E67:P67 R67">
    <cfRule type="cellIs" dxfId="227" priority="228" operator="equal">
      <formula>0</formula>
    </cfRule>
  </conditionalFormatting>
  <conditionalFormatting sqref="F67">
    <cfRule type="cellIs" dxfId="226" priority="226" stopIfTrue="1" operator="equal">
      <formula>0</formula>
    </cfRule>
  </conditionalFormatting>
  <conditionalFormatting sqref="B67">
    <cfRule type="cellIs" dxfId="225" priority="227" operator="equal">
      <formula>0</formula>
    </cfRule>
  </conditionalFormatting>
  <conditionalFormatting sqref="T67">
    <cfRule type="cellIs" dxfId="224" priority="225" operator="equal">
      <formula>0</formula>
    </cfRule>
  </conditionalFormatting>
  <conditionalFormatting sqref="E68:P68 R68">
    <cfRule type="cellIs" dxfId="223" priority="224" operator="equal">
      <formula>0</formula>
    </cfRule>
  </conditionalFormatting>
  <conditionalFormatting sqref="F68">
    <cfRule type="cellIs" dxfId="222" priority="222" stopIfTrue="1" operator="equal">
      <formula>0</formula>
    </cfRule>
  </conditionalFormatting>
  <conditionalFormatting sqref="B68">
    <cfRule type="cellIs" dxfId="221" priority="223" operator="equal">
      <formula>0</formula>
    </cfRule>
  </conditionalFormatting>
  <conditionalFormatting sqref="T68">
    <cfRule type="cellIs" dxfId="220" priority="221" operator="equal">
      <formula>0</formula>
    </cfRule>
  </conditionalFormatting>
  <conditionalFormatting sqref="E69:P69 R69">
    <cfRule type="cellIs" dxfId="219" priority="220" operator="equal">
      <formula>0</formula>
    </cfRule>
  </conditionalFormatting>
  <conditionalFormatting sqref="F69">
    <cfRule type="cellIs" dxfId="218" priority="218" stopIfTrue="1" operator="equal">
      <formula>0</formula>
    </cfRule>
  </conditionalFormatting>
  <conditionalFormatting sqref="B69 B72 B75 B78 B81 B84">
    <cfRule type="cellIs" dxfId="217" priority="219" operator="equal">
      <formula>0</formula>
    </cfRule>
  </conditionalFormatting>
  <conditionalFormatting sqref="T69">
    <cfRule type="cellIs" dxfId="216" priority="217" operator="equal">
      <formula>0</formula>
    </cfRule>
  </conditionalFormatting>
  <conditionalFormatting sqref="E70:P70 R70">
    <cfRule type="cellIs" dxfId="215" priority="216" operator="equal">
      <formula>0</formula>
    </cfRule>
  </conditionalFormatting>
  <conditionalFormatting sqref="F70">
    <cfRule type="cellIs" dxfId="214" priority="214" stopIfTrue="1" operator="equal">
      <formula>0</formula>
    </cfRule>
  </conditionalFormatting>
  <conditionalFormatting sqref="B70 B73 B76 B79 B82">
    <cfRule type="cellIs" dxfId="213" priority="215" operator="equal">
      <formula>0</formula>
    </cfRule>
  </conditionalFormatting>
  <conditionalFormatting sqref="T70">
    <cfRule type="cellIs" dxfId="212" priority="213" operator="equal">
      <formula>0</formula>
    </cfRule>
  </conditionalFormatting>
  <conditionalFormatting sqref="E71:P71 E72:E83 J72:J83 O72:O83 N72:N84 G72:H83 F72:F84 P72:P84 R71:R84">
    <cfRule type="cellIs" dxfId="211" priority="212" operator="equal">
      <formula>0</formula>
    </cfRule>
  </conditionalFormatting>
  <conditionalFormatting sqref="F71:F84">
    <cfRule type="cellIs" dxfId="210" priority="210" stopIfTrue="1" operator="equal">
      <formula>0</formula>
    </cfRule>
  </conditionalFormatting>
  <conditionalFormatting sqref="B71 B74 B77 B80 B83">
    <cfRule type="cellIs" dxfId="209" priority="211" operator="equal">
      <formula>0</formula>
    </cfRule>
  </conditionalFormatting>
  <conditionalFormatting sqref="T71:T83">
    <cfRule type="cellIs" dxfId="208" priority="209" operator="equal">
      <formula>0</formula>
    </cfRule>
  </conditionalFormatting>
  <conditionalFormatting sqref="I72:I84">
    <cfRule type="cellIs" dxfId="207" priority="208" operator="equal">
      <formula>0</formula>
    </cfRule>
  </conditionalFormatting>
  <conditionalFormatting sqref="K72:K84">
    <cfRule type="cellIs" dxfId="206" priority="207" operator="equal">
      <formula>0</formula>
    </cfRule>
  </conditionalFormatting>
  <conditionalFormatting sqref="L72:L84">
    <cfRule type="cellIs" dxfId="205" priority="206" operator="equal">
      <formula>0</formula>
    </cfRule>
  </conditionalFormatting>
  <conditionalFormatting sqref="M72:M84">
    <cfRule type="cellIs" dxfId="204" priority="205" operator="equal">
      <formula>0</formula>
    </cfRule>
  </conditionalFormatting>
  <conditionalFormatting sqref="C61">
    <cfRule type="cellIs" dxfId="203" priority="204" operator="equal">
      <formula>0</formula>
    </cfRule>
  </conditionalFormatting>
  <conditionalFormatting sqref="C62:C84">
    <cfRule type="cellIs" dxfId="202" priority="203" operator="equal">
      <formula>0</formula>
    </cfRule>
  </conditionalFormatting>
  <conditionalFormatting sqref="Q61:Q84">
    <cfRule type="cellIs" dxfId="201" priority="202" operator="equal">
      <formula>0</formula>
    </cfRule>
  </conditionalFormatting>
  <conditionalFormatting sqref="D62:D84">
    <cfRule type="cellIs" dxfId="200" priority="201" operator="equal">
      <formula>0</formula>
    </cfRule>
  </conditionalFormatting>
  <conditionalFormatting sqref="B110:T110 E109 E87:F87 J109 O109 D86:F86 H109 S87:S109 R86:S86 R87 H86:P87">
    <cfRule type="cellIs" dxfId="199" priority="200" operator="equal">
      <formula>0</formula>
    </cfRule>
  </conditionalFormatting>
  <conditionalFormatting sqref="F86:F87">
    <cfRule type="cellIs" dxfId="198" priority="198" stopIfTrue="1" operator="equal">
      <formula>0</formula>
    </cfRule>
  </conditionalFormatting>
  <conditionalFormatting sqref="B86:B87">
    <cfRule type="cellIs" dxfId="197" priority="199" operator="equal">
      <formula>0</formula>
    </cfRule>
  </conditionalFormatting>
  <conditionalFormatting sqref="T86:T87 T109">
    <cfRule type="cellIs" dxfId="196" priority="197" operator="equal">
      <formula>0</formula>
    </cfRule>
  </conditionalFormatting>
  <conditionalFormatting sqref="E88:F88 R88 H88:P88">
    <cfRule type="cellIs" dxfId="195" priority="196" operator="equal">
      <formula>0</formula>
    </cfRule>
  </conditionalFormatting>
  <conditionalFormatting sqref="F88">
    <cfRule type="cellIs" dxfId="194" priority="194" stopIfTrue="1" operator="equal">
      <formula>0</formula>
    </cfRule>
  </conditionalFormatting>
  <conditionalFormatting sqref="B88">
    <cfRule type="cellIs" dxfId="193" priority="195" operator="equal">
      <formula>0</formula>
    </cfRule>
  </conditionalFormatting>
  <conditionalFormatting sqref="T88">
    <cfRule type="cellIs" dxfId="192" priority="193" operator="equal">
      <formula>0</formula>
    </cfRule>
  </conditionalFormatting>
  <conditionalFormatting sqref="E89:F89 R89 H89:P89">
    <cfRule type="cellIs" dxfId="191" priority="192" operator="equal">
      <formula>0</formula>
    </cfRule>
  </conditionalFormatting>
  <conditionalFormatting sqref="F89">
    <cfRule type="cellIs" dxfId="190" priority="190" stopIfTrue="1" operator="equal">
      <formula>0</formula>
    </cfRule>
  </conditionalFormatting>
  <conditionalFormatting sqref="B89">
    <cfRule type="cellIs" dxfId="189" priority="191" operator="equal">
      <formula>0</formula>
    </cfRule>
  </conditionalFormatting>
  <conditionalFormatting sqref="T89">
    <cfRule type="cellIs" dxfId="188" priority="189" operator="equal">
      <formula>0</formula>
    </cfRule>
  </conditionalFormatting>
  <conditionalFormatting sqref="E90:F90 R90 H90:P90">
    <cfRule type="cellIs" dxfId="187" priority="188" operator="equal">
      <formula>0</formula>
    </cfRule>
  </conditionalFormatting>
  <conditionalFormatting sqref="F90">
    <cfRule type="cellIs" dxfId="186" priority="186" stopIfTrue="1" operator="equal">
      <formula>0</formula>
    </cfRule>
  </conditionalFormatting>
  <conditionalFormatting sqref="B90">
    <cfRule type="cellIs" dxfId="185" priority="187" operator="equal">
      <formula>0</formula>
    </cfRule>
  </conditionalFormatting>
  <conditionalFormatting sqref="T90">
    <cfRule type="cellIs" dxfId="184" priority="185" operator="equal">
      <formula>0</formula>
    </cfRule>
  </conditionalFormatting>
  <conditionalFormatting sqref="E91:F91 R91 H91:P91">
    <cfRule type="cellIs" dxfId="183" priority="184" operator="equal">
      <formula>0</formula>
    </cfRule>
  </conditionalFormatting>
  <conditionalFormatting sqref="F91">
    <cfRule type="cellIs" dxfId="182" priority="182" stopIfTrue="1" operator="equal">
      <formula>0</formula>
    </cfRule>
  </conditionalFormatting>
  <conditionalFormatting sqref="B91">
    <cfRule type="cellIs" dxfId="181" priority="183" operator="equal">
      <formula>0</formula>
    </cfRule>
  </conditionalFormatting>
  <conditionalFormatting sqref="T91">
    <cfRule type="cellIs" dxfId="180" priority="181" operator="equal">
      <formula>0</formula>
    </cfRule>
  </conditionalFormatting>
  <conditionalFormatting sqref="E92:F92 R92 H92:P92">
    <cfRule type="cellIs" dxfId="179" priority="180" operator="equal">
      <formula>0</formula>
    </cfRule>
  </conditionalFormatting>
  <conditionalFormatting sqref="F92">
    <cfRule type="cellIs" dxfId="178" priority="178" stopIfTrue="1" operator="equal">
      <formula>0</formula>
    </cfRule>
  </conditionalFormatting>
  <conditionalFormatting sqref="B92">
    <cfRule type="cellIs" dxfId="177" priority="179" operator="equal">
      <formula>0</formula>
    </cfRule>
  </conditionalFormatting>
  <conditionalFormatting sqref="T92">
    <cfRule type="cellIs" dxfId="176" priority="177" operator="equal">
      <formula>0</formula>
    </cfRule>
  </conditionalFormatting>
  <conditionalFormatting sqref="E93:F93 R93 H93:P93">
    <cfRule type="cellIs" dxfId="175" priority="176" operator="equal">
      <formula>0</formula>
    </cfRule>
  </conditionalFormatting>
  <conditionalFormatting sqref="F93">
    <cfRule type="cellIs" dxfId="174" priority="174" stopIfTrue="1" operator="equal">
      <formula>0</formula>
    </cfRule>
  </conditionalFormatting>
  <conditionalFormatting sqref="B93">
    <cfRule type="cellIs" dxfId="173" priority="175" operator="equal">
      <formula>0</formula>
    </cfRule>
  </conditionalFormatting>
  <conditionalFormatting sqref="T93">
    <cfRule type="cellIs" dxfId="172" priority="173" operator="equal">
      <formula>0</formula>
    </cfRule>
  </conditionalFormatting>
  <conditionalFormatting sqref="E94:F94 R94 H94:P94">
    <cfRule type="cellIs" dxfId="171" priority="172" operator="equal">
      <formula>0</formula>
    </cfRule>
  </conditionalFormatting>
  <conditionalFormatting sqref="F94">
    <cfRule type="cellIs" dxfId="170" priority="170" stopIfTrue="1" operator="equal">
      <formula>0</formula>
    </cfRule>
  </conditionalFormatting>
  <conditionalFormatting sqref="B94 B97 B100 B103 B106 B109">
    <cfRule type="cellIs" dxfId="169" priority="171" operator="equal">
      <formula>0</formula>
    </cfRule>
  </conditionalFormatting>
  <conditionalFormatting sqref="T94">
    <cfRule type="cellIs" dxfId="168" priority="169" operator="equal">
      <formula>0</formula>
    </cfRule>
  </conditionalFormatting>
  <conditionalFormatting sqref="E95:F95 R95 H95:P95">
    <cfRule type="cellIs" dxfId="167" priority="168" operator="equal">
      <formula>0</formula>
    </cfRule>
  </conditionalFormatting>
  <conditionalFormatting sqref="F95">
    <cfRule type="cellIs" dxfId="166" priority="166" stopIfTrue="1" operator="equal">
      <formula>0</formula>
    </cfRule>
  </conditionalFormatting>
  <conditionalFormatting sqref="B95 B98 B101 B104 B107">
    <cfRule type="cellIs" dxfId="165" priority="167" operator="equal">
      <formula>0</formula>
    </cfRule>
  </conditionalFormatting>
  <conditionalFormatting sqref="T95">
    <cfRule type="cellIs" dxfId="164" priority="165" operator="equal">
      <formula>0</formula>
    </cfRule>
  </conditionalFormatting>
  <conditionalFormatting sqref="E96:F96 E97:E108 J97:J108 O97:O108 N97:N109 H97:H108 F97:F109 P97:P109 R96:R109 H96:P96">
    <cfRule type="cellIs" dxfId="163" priority="164" operator="equal">
      <formula>0</formula>
    </cfRule>
  </conditionalFormatting>
  <conditionalFormatting sqref="F96:F109">
    <cfRule type="cellIs" dxfId="162" priority="162" stopIfTrue="1" operator="equal">
      <formula>0</formula>
    </cfRule>
  </conditionalFormatting>
  <conditionalFormatting sqref="B96 B99 B102 B105 B108">
    <cfRule type="cellIs" dxfId="161" priority="163" operator="equal">
      <formula>0</formula>
    </cfRule>
  </conditionalFormatting>
  <conditionalFormatting sqref="T96:T108">
    <cfRule type="cellIs" dxfId="160" priority="161" operator="equal">
      <formula>0</formula>
    </cfRule>
  </conditionalFormatting>
  <conditionalFormatting sqref="I97:I109">
    <cfRule type="cellIs" dxfId="159" priority="160" operator="equal">
      <formula>0</formula>
    </cfRule>
  </conditionalFormatting>
  <conditionalFormatting sqref="K97:K109">
    <cfRule type="cellIs" dxfId="158" priority="159" operator="equal">
      <formula>0</formula>
    </cfRule>
  </conditionalFormatting>
  <conditionalFormatting sqref="L97:L109">
    <cfRule type="cellIs" dxfId="157" priority="158" operator="equal">
      <formula>0</formula>
    </cfRule>
  </conditionalFormatting>
  <conditionalFormatting sqref="M97:M109">
    <cfRule type="cellIs" dxfId="156" priority="157" operator="equal">
      <formula>0</formula>
    </cfRule>
  </conditionalFormatting>
  <conditionalFormatting sqref="C86">
    <cfRule type="cellIs" dxfId="155" priority="156" operator="equal">
      <formula>0</formula>
    </cfRule>
  </conditionalFormatting>
  <conditionalFormatting sqref="C87:C109">
    <cfRule type="cellIs" dxfId="154" priority="155" operator="equal">
      <formula>0</formula>
    </cfRule>
  </conditionalFormatting>
  <conditionalFormatting sqref="Q86:Q109">
    <cfRule type="cellIs" dxfId="153" priority="154" operator="equal">
      <formula>0</formula>
    </cfRule>
  </conditionalFormatting>
  <conditionalFormatting sqref="G86:G109">
    <cfRule type="cellIs" dxfId="152" priority="153" operator="equal">
      <formula>0</formula>
    </cfRule>
  </conditionalFormatting>
  <conditionalFormatting sqref="G86:G109">
    <cfRule type="cellIs" dxfId="151" priority="152" stopIfTrue="1" operator="equal">
      <formula>0</formula>
    </cfRule>
  </conditionalFormatting>
  <conditionalFormatting sqref="D87:D109">
    <cfRule type="cellIs" dxfId="150" priority="151" operator="equal">
      <formula>0</formula>
    </cfRule>
  </conditionalFormatting>
  <conditionalFormatting sqref="B135:T135 E134 E112:P112 J134 O134 D111:P111 G134:H134 S112:S134 R111:S111 R112">
    <cfRule type="cellIs" dxfId="149" priority="150" operator="equal">
      <formula>0</formula>
    </cfRule>
  </conditionalFormatting>
  <conditionalFormatting sqref="F111:F112">
    <cfRule type="cellIs" dxfId="148" priority="148" stopIfTrue="1" operator="equal">
      <formula>0</formula>
    </cfRule>
  </conditionalFormatting>
  <conditionalFormatting sqref="B111:B112">
    <cfRule type="cellIs" dxfId="147" priority="149" operator="equal">
      <formula>0</formula>
    </cfRule>
  </conditionalFormatting>
  <conditionalFormatting sqref="T111:T112 T134">
    <cfRule type="cellIs" dxfId="146" priority="147" operator="equal">
      <formula>0</formula>
    </cfRule>
  </conditionalFormatting>
  <conditionalFormatting sqref="E113:P113 R113">
    <cfRule type="cellIs" dxfId="145" priority="146" operator="equal">
      <formula>0</formula>
    </cfRule>
  </conditionalFormatting>
  <conditionalFormatting sqref="F113">
    <cfRule type="cellIs" dxfId="144" priority="144" stopIfTrue="1" operator="equal">
      <formula>0</formula>
    </cfRule>
  </conditionalFormatting>
  <conditionalFormatting sqref="B113">
    <cfRule type="cellIs" dxfId="143" priority="145" operator="equal">
      <formula>0</formula>
    </cfRule>
  </conditionalFormatting>
  <conditionalFormatting sqref="T113">
    <cfRule type="cellIs" dxfId="142" priority="143" operator="equal">
      <formula>0</formula>
    </cfRule>
  </conditionalFormatting>
  <conditionalFormatting sqref="E114:P114 R114">
    <cfRule type="cellIs" dxfId="141" priority="142" operator="equal">
      <formula>0</formula>
    </cfRule>
  </conditionalFormatting>
  <conditionalFormatting sqref="F114">
    <cfRule type="cellIs" dxfId="140" priority="140" stopIfTrue="1" operator="equal">
      <formula>0</formula>
    </cfRule>
  </conditionalFormatting>
  <conditionalFormatting sqref="B114">
    <cfRule type="cellIs" dxfId="139" priority="141" operator="equal">
      <formula>0</formula>
    </cfRule>
  </conditionalFormatting>
  <conditionalFormatting sqref="T114">
    <cfRule type="cellIs" dxfId="138" priority="139" operator="equal">
      <formula>0</formula>
    </cfRule>
  </conditionalFormatting>
  <conditionalFormatting sqref="E115:P115 R115">
    <cfRule type="cellIs" dxfId="137" priority="138" operator="equal">
      <formula>0</formula>
    </cfRule>
  </conditionalFormatting>
  <conditionalFormatting sqref="F115">
    <cfRule type="cellIs" dxfId="136" priority="136" stopIfTrue="1" operator="equal">
      <formula>0</formula>
    </cfRule>
  </conditionalFormatting>
  <conditionalFormatting sqref="B115">
    <cfRule type="cellIs" dxfId="135" priority="137" operator="equal">
      <formula>0</formula>
    </cfRule>
  </conditionalFormatting>
  <conditionalFormatting sqref="T115">
    <cfRule type="cellIs" dxfId="134" priority="135" operator="equal">
      <formula>0</formula>
    </cfRule>
  </conditionalFormatting>
  <conditionalFormatting sqref="E116:P116 R116">
    <cfRule type="cellIs" dxfId="133" priority="134" operator="equal">
      <formula>0</formula>
    </cfRule>
  </conditionalFormatting>
  <conditionalFormatting sqref="F116">
    <cfRule type="cellIs" dxfId="132" priority="132" stopIfTrue="1" operator="equal">
      <formula>0</formula>
    </cfRule>
  </conditionalFormatting>
  <conditionalFormatting sqref="B116">
    <cfRule type="cellIs" dxfId="131" priority="133" operator="equal">
      <formula>0</formula>
    </cfRule>
  </conditionalFormatting>
  <conditionalFormatting sqref="T116">
    <cfRule type="cellIs" dxfId="130" priority="131" operator="equal">
      <formula>0</formula>
    </cfRule>
  </conditionalFormatting>
  <conditionalFormatting sqref="E117:P117 R117">
    <cfRule type="cellIs" dxfId="129" priority="130" operator="equal">
      <formula>0</formula>
    </cfRule>
  </conditionalFormatting>
  <conditionalFormatting sqref="F117">
    <cfRule type="cellIs" dxfId="128" priority="128" stopIfTrue="1" operator="equal">
      <formula>0</formula>
    </cfRule>
  </conditionalFormatting>
  <conditionalFormatting sqref="B117">
    <cfRule type="cellIs" dxfId="127" priority="129" operator="equal">
      <formula>0</formula>
    </cfRule>
  </conditionalFormatting>
  <conditionalFormatting sqref="T117">
    <cfRule type="cellIs" dxfId="126" priority="127" operator="equal">
      <formula>0</formula>
    </cfRule>
  </conditionalFormatting>
  <conditionalFormatting sqref="E118:P118 R118">
    <cfRule type="cellIs" dxfId="125" priority="126" operator="equal">
      <formula>0</formula>
    </cfRule>
  </conditionalFormatting>
  <conditionalFormatting sqref="F118">
    <cfRule type="cellIs" dxfId="124" priority="124" stopIfTrue="1" operator="equal">
      <formula>0</formula>
    </cfRule>
  </conditionalFormatting>
  <conditionalFormatting sqref="B118">
    <cfRule type="cellIs" dxfId="123" priority="125" operator="equal">
      <formula>0</formula>
    </cfRule>
  </conditionalFormatting>
  <conditionalFormatting sqref="T118">
    <cfRule type="cellIs" dxfId="122" priority="123" operator="equal">
      <formula>0</formula>
    </cfRule>
  </conditionalFormatting>
  <conditionalFormatting sqref="E119:P119 R119">
    <cfRule type="cellIs" dxfId="121" priority="122" operator="equal">
      <formula>0</formula>
    </cfRule>
  </conditionalFormatting>
  <conditionalFormatting sqref="F119">
    <cfRule type="cellIs" dxfId="120" priority="120" stopIfTrue="1" operator="equal">
      <formula>0</formula>
    </cfRule>
  </conditionalFormatting>
  <conditionalFormatting sqref="B119 B122 B125 B128 B131 B134">
    <cfRule type="cellIs" dxfId="119" priority="121" operator="equal">
      <formula>0</formula>
    </cfRule>
  </conditionalFormatting>
  <conditionalFormatting sqref="T119">
    <cfRule type="cellIs" dxfId="118" priority="119" operator="equal">
      <formula>0</formula>
    </cfRule>
  </conditionalFormatting>
  <conditionalFormatting sqref="E120:P120 R120">
    <cfRule type="cellIs" dxfId="117" priority="118" operator="equal">
      <formula>0</formula>
    </cfRule>
  </conditionalFormatting>
  <conditionalFormatting sqref="F120">
    <cfRule type="cellIs" dxfId="116" priority="116" stopIfTrue="1" operator="equal">
      <formula>0</formula>
    </cfRule>
  </conditionalFormatting>
  <conditionalFormatting sqref="B120 B123 B126 B129 B132">
    <cfRule type="cellIs" dxfId="115" priority="117" operator="equal">
      <formula>0</formula>
    </cfRule>
  </conditionalFormatting>
  <conditionalFormatting sqref="T120">
    <cfRule type="cellIs" dxfId="114" priority="115" operator="equal">
      <formula>0</formula>
    </cfRule>
  </conditionalFormatting>
  <conditionalFormatting sqref="E121:P121 E122:E133 J122:J133 O122:O133 N122:N134 G122:H133 F122:F134 P122:P134 R121:R134">
    <cfRule type="cellIs" dxfId="113" priority="114" operator="equal">
      <formula>0</formula>
    </cfRule>
  </conditionalFormatting>
  <conditionalFormatting sqref="F121:F134">
    <cfRule type="cellIs" dxfId="112" priority="112" stopIfTrue="1" operator="equal">
      <formula>0</formula>
    </cfRule>
  </conditionalFormatting>
  <conditionalFormatting sqref="B121 B124 B127 B130 B133">
    <cfRule type="cellIs" dxfId="111" priority="113" operator="equal">
      <formula>0</formula>
    </cfRule>
  </conditionalFormatting>
  <conditionalFormatting sqref="T121:T133">
    <cfRule type="cellIs" dxfId="110" priority="111" operator="equal">
      <formula>0</formula>
    </cfRule>
  </conditionalFormatting>
  <conditionalFormatting sqref="I122:I134">
    <cfRule type="cellIs" dxfId="109" priority="110" operator="equal">
      <formula>0</formula>
    </cfRule>
  </conditionalFormatting>
  <conditionalFormatting sqref="K122:K134">
    <cfRule type="cellIs" dxfId="108" priority="109" operator="equal">
      <formula>0</formula>
    </cfRule>
  </conditionalFormatting>
  <conditionalFormatting sqref="L122:L134">
    <cfRule type="cellIs" dxfId="107" priority="108" operator="equal">
      <formula>0</formula>
    </cfRule>
  </conditionalFormatting>
  <conditionalFormatting sqref="M122:M134">
    <cfRule type="cellIs" dxfId="106" priority="107" operator="equal">
      <formula>0</formula>
    </cfRule>
  </conditionalFormatting>
  <conditionalFormatting sqref="C111">
    <cfRule type="cellIs" dxfId="105" priority="106" operator="equal">
      <formula>0</formula>
    </cfRule>
  </conditionalFormatting>
  <conditionalFormatting sqref="C112:C134">
    <cfRule type="cellIs" dxfId="104" priority="105" operator="equal">
      <formula>0</formula>
    </cfRule>
  </conditionalFormatting>
  <conditionalFormatting sqref="D112:D134">
    <cfRule type="cellIs" dxfId="103" priority="104" operator="equal">
      <formula>0</formula>
    </cfRule>
  </conditionalFormatting>
  <conditionalFormatting sqref="Q111:Q134">
    <cfRule type="cellIs" dxfId="102" priority="103" operator="equal">
      <formula>0</formula>
    </cfRule>
  </conditionalFormatting>
  <conditionalFormatting sqref="B160:T160 E159 E137:F137 J159 O159 D136:F136 H159 S137:S159 R136:S136 R137 H136:P137">
    <cfRule type="cellIs" dxfId="101" priority="102" operator="equal">
      <formula>0</formula>
    </cfRule>
  </conditionalFormatting>
  <conditionalFormatting sqref="F136:F137">
    <cfRule type="cellIs" dxfId="100" priority="100" stopIfTrue="1" operator="equal">
      <formula>0</formula>
    </cfRule>
  </conditionalFormatting>
  <conditionalFormatting sqref="B136:B137">
    <cfRule type="cellIs" dxfId="99" priority="101" operator="equal">
      <formula>0</formula>
    </cfRule>
  </conditionalFormatting>
  <conditionalFormatting sqref="T136:T137 T159">
    <cfRule type="cellIs" dxfId="98" priority="99" operator="equal">
      <formula>0</formula>
    </cfRule>
  </conditionalFormatting>
  <conditionalFormatting sqref="E138:F138 R138 H138:P138">
    <cfRule type="cellIs" dxfId="97" priority="98" operator="equal">
      <formula>0</formula>
    </cfRule>
  </conditionalFormatting>
  <conditionalFormatting sqref="F138">
    <cfRule type="cellIs" dxfId="96" priority="96" stopIfTrue="1" operator="equal">
      <formula>0</formula>
    </cfRule>
  </conditionalFormatting>
  <conditionalFormatting sqref="B138">
    <cfRule type="cellIs" dxfId="95" priority="97" operator="equal">
      <formula>0</formula>
    </cfRule>
  </conditionalFormatting>
  <conditionalFormatting sqref="T138">
    <cfRule type="cellIs" dxfId="94" priority="95" operator="equal">
      <formula>0</formula>
    </cfRule>
  </conditionalFormatting>
  <conditionalFormatting sqref="E139:F139 R139 H139:P139">
    <cfRule type="cellIs" dxfId="93" priority="94" operator="equal">
      <formula>0</formula>
    </cfRule>
  </conditionalFormatting>
  <conditionalFormatting sqref="F139">
    <cfRule type="cellIs" dxfId="92" priority="92" stopIfTrue="1" operator="equal">
      <formula>0</formula>
    </cfRule>
  </conditionalFormatting>
  <conditionalFormatting sqref="B139">
    <cfRule type="cellIs" dxfId="91" priority="93" operator="equal">
      <formula>0</formula>
    </cfRule>
  </conditionalFormatting>
  <conditionalFormatting sqref="T139">
    <cfRule type="cellIs" dxfId="90" priority="91" operator="equal">
      <formula>0</formula>
    </cfRule>
  </conditionalFormatting>
  <conditionalFormatting sqref="E140:F140 R140 H140:P140">
    <cfRule type="cellIs" dxfId="89" priority="90" operator="equal">
      <formula>0</formula>
    </cfRule>
  </conditionalFormatting>
  <conditionalFormatting sqref="F140">
    <cfRule type="cellIs" dxfId="88" priority="88" stopIfTrue="1" operator="equal">
      <formula>0</formula>
    </cfRule>
  </conditionalFormatting>
  <conditionalFormatting sqref="B140">
    <cfRule type="cellIs" dxfId="87" priority="89" operator="equal">
      <formula>0</formula>
    </cfRule>
  </conditionalFormatting>
  <conditionalFormatting sqref="T140">
    <cfRule type="cellIs" dxfId="86" priority="87" operator="equal">
      <formula>0</formula>
    </cfRule>
  </conditionalFormatting>
  <conditionalFormatting sqref="E141:F141 R141 H141:P141">
    <cfRule type="cellIs" dxfId="85" priority="86" operator="equal">
      <formula>0</formula>
    </cfRule>
  </conditionalFormatting>
  <conditionalFormatting sqref="F141">
    <cfRule type="cellIs" dxfId="84" priority="84" stopIfTrue="1" operator="equal">
      <formula>0</formula>
    </cfRule>
  </conditionalFormatting>
  <conditionalFormatting sqref="B141">
    <cfRule type="cellIs" dxfId="83" priority="85" operator="equal">
      <formula>0</formula>
    </cfRule>
  </conditionalFormatting>
  <conditionalFormatting sqref="T141">
    <cfRule type="cellIs" dxfId="82" priority="83" operator="equal">
      <formula>0</formula>
    </cfRule>
  </conditionalFormatting>
  <conditionalFormatting sqref="E142:F142 R142 H142:P142">
    <cfRule type="cellIs" dxfId="81" priority="82" operator="equal">
      <formula>0</formula>
    </cfRule>
  </conditionalFormatting>
  <conditionalFormatting sqref="F142">
    <cfRule type="cellIs" dxfId="80" priority="80" stopIfTrue="1" operator="equal">
      <formula>0</formula>
    </cfRule>
  </conditionalFormatting>
  <conditionalFormatting sqref="B142">
    <cfRule type="cellIs" dxfId="79" priority="81" operator="equal">
      <formula>0</formula>
    </cfRule>
  </conditionalFormatting>
  <conditionalFormatting sqref="T142">
    <cfRule type="cellIs" dxfId="78" priority="79" operator="equal">
      <formula>0</formula>
    </cfRule>
  </conditionalFormatting>
  <conditionalFormatting sqref="E143:F143 R143 H143:P143">
    <cfRule type="cellIs" dxfId="77" priority="78" operator="equal">
      <formula>0</formula>
    </cfRule>
  </conditionalFormatting>
  <conditionalFormatting sqref="F143">
    <cfRule type="cellIs" dxfId="76" priority="76" stopIfTrue="1" operator="equal">
      <formula>0</formula>
    </cfRule>
  </conditionalFormatting>
  <conditionalFormatting sqref="B143">
    <cfRule type="cellIs" dxfId="75" priority="77" operator="equal">
      <formula>0</formula>
    </cfRule>
  </conditionalFormatting>
  <conditionalFormatting sqref="T143">
    <cfRule type="cellIs" dxfId="74" priority="75" operator="equal">
      <formula>0</formula>
    </cfRule>
  </conditionalFormatting>
  <conditionalFormatting sqref="E144:F144 R144 H144:P144">
    <cfRule type="cellIs" dxfId="73" priority="74" operator="equal">
      <formula>0</formula>
    </cfRule>
  </conditionalFormatting>
  <conditionalFormatting sqref="F144">
    <cfRule type="cellIs" dxfId="72" priority="72" stopIfTrue="1" operator="equal">
      <formula>0</formula>
    </cfRule>
  </conditionalFormatting>
  <conditionalFormatting sqref="B144 B147 B150 B153 B156 B159">
    <cfRule type="cellIs" dxfId="71" priority="73" operator="equal">
      <formula>0</formula>
    </cfRule>
  </conditionalFormatting>
  <conditionalFormatting sqref="T144">
    <cfRule type="cellIs" dxfId="70" priority="71" operator="equal">
      <formula>0</formula>
    </cfRule>
  </conditionalFormatting>
  <conditionalFormatting sqref="E145:F145 R145 H145:P145">
    <cfRule type="cellIs" dxfId="69" priority="70" operator="equal">
      <formula>0</formula>
    </cfRule>
  </conditionalFormatting>
  <conditionalFormatting sqref="F145">
    <cfRule type="cellIs" dxfId="68" priority="68" stopIfTrue="1" operator="equal">
      <formula>0</formula>
    </cfRule>
  </conditionalFormatting>
  <conditionalFormatting sqref="B145 B148 B151 B154 B157">
    <cfRule type="cellIs" dxfId="67" priority="69" operator="equal">
      <formula>0</formula>
    </cfRule>
  </conditionalFormatting>
  <conditionalFormatting sqref="T145">
    <cfRule type="cellIs" dxfId="66" priority="67" operator="equal">
      <formula>0</formula>
    </cfRule>
  </conditionalFormatting>
  <conditionalFormatting sqref="E146:F146 E147:E158 J147:J158 O147:O158 N147:N159 H147:H158 F147:F159 P147:P159 R146:R159 H146:P146">
    <cfRule type="cellIs" dxfId="65" priority="66" operator="equal">
      <formula>0</formula>
    </cfRule>
  </conditionalFormatting>
  <conditionalFormatting sqref="F146:F159">
    <cfRule type="cellIs" dxfId="64" priority="64" stopIfTrue="1" operator="equal">
      <formula>0</formula>
    </cfRule>
  </conditionalFormatting>
  <conditionalFormatting sqref="B146 B149 B152 B155 B158">
    <cfRule type="cellIs" dxfId="63" priority="65" operator="equal">
      <formula>0</formula>
    </cfRule>
  </conditionalFormatting>
  <conditionalFormatting sqref="T146:T158">
    <cfRule type="cellIs" dxfId="62" priority="63" operator="equal">
      <formula>0</formula>
    </cfRule>
  </conditionalFormatting>
  <conditionalFormatting sqref="I147:I159">
    <cfRule type="cellIs" dxfId="61" priority="62" operator="equal">
      <formula>0</formula>
    </cfRule>
  </conditionalFormatting>
  <conditionalFormatting sqref="K147:K159">
    <cfRule type="cellIs" dxfId="60" priority="61" operator="equal">
      <formula>0</formula>
    </cfRule>
  </conditionalFormatting>
  <conditionalFormatting sqref="L147:L159">
    <cfRule type="cellIs" dxfId="59" priority="60" operator="equal">
      <formula>0</formula>
    </cfRule>
  </conditionalFormatting>
  <conditionalFormatting sqref="M147:M159">
    <cfRule type="cellIs" dxfId="58" priority="59" operator="equal">
      <formula>0</formula>
    </cfRule>
  </conditionalFormatting>
  <conditionalFormatting sqref="C136">
    <cfRule type="cellIs" dxfId="57" priority="58" operator="equal">
      <formula>0</formula>
    </cfRule>
  </conditionalFormatting>
  <conditionalFormatting sqref="C137:C159">
    <cfRule type="cellIs" dxfId="56" priority="57" operator="equal">
      <formula>0</formula>
    </cfRule>
  </conditionalFormatting>
  <conditionalFormatting sqref="Q136:Q159">
    <cfRule type="cellIs" dxfId="55" priority="56" operator="equal">
      <formula>0</formula>
    </cfRule>
  </conditionalFormatting>
  <conditionalFormatting sqref="D137:D159">
    <cfRule type="cellIs" dxfId="54" priority="55" operator="equal">
      <formula>0</formula>
    </cfRule>
  </conditionalFormatting>
  <conditionalFormatting sqref="G136:G159">
    <cfRule type="cellIs" dxfId="53" priority="54" operator="equal">
      <formula>0</formula>
    </cfRule>
  </conditionalFormatting>
  <conditionalFormatting sqref="G136:G159">
    <cfRule type="cellIs" dxfId="52" priority="53" stopIfTrue="1" operator="equal">
      <formula>0</formula>
    </cfRule>
  </conditionalFormatting>
  <conditionalFormatting sqref="B185:T185 E184 E162:F162 J184 O184 D161:F161 H184 S162:S184 R161:S161 R162 H161:P162">
    <cfRule type="cellIs" dxfId="51" priority="52" operator="equal">
      <formula>0</formula>
    </cfRule>
  </conditionalFormatting>
  <conditionalFormatting sqref="F161:F162">
    <cfRule type="cellIs" dxfId="50" priority="50" stopIfTrue="1" operator="equal">
      <formula>0</formula>
    </cfRule>
  </conditionalFormatting>
  <conditionalFormatting sqref="B161:B162">
    <cfRule type="cellIs" dxfId="49" priority="51" operator="equal">
      <formula>0</formula>
    </cfRule>
  </conditionalFormatting>
  <conditionalFormatting sqref="T161:T162 T184">
    <cfRule type="cellIs" dxfId="48" priority="49" operator="equal">
      <formula>0</formula>
    </cfRule>
  </conditionalFormatting>
  <conditionalFormatting sqref="E163:F163 R163 H163:P163">
    <cfRule type="cellIs" dxfId="47" priority="48" operator="equal">
      <formula>0</formula>
    </cfRule>
  </conditionalFormatting>
  <conditionalFormatting sqref="F163">
    <cfRule type="cellIs" dxfId="46" priority="46" stopIfTrue="1" operator="equal">
      <formula>0</formula>
    </cfRule>
  </conditionalFormatting>
  <conditionalFormatting sqref="B163">
    <cfRule type="cellIs" dxfId="45" priority="47" operator="equal">
      <formula>0</formula>
    </cfRule>
  </conditionalFormatting>
  <conditionalFormatting sqref="T163">
    <cfRule type="cellIs" dxfId="44" priority="45" operator="equal">
      <formula>0</formula>
    </cfRule>
  </conditionalFormatting>
  <conditionalFormatting sqref="E164:F164 R164 H164:P164">
    <cfRule type="cellIs" dxfId="43" priority="44" operator="equal">
      <formula>0</formula>
    </cfRule>
  </conditionalFormatting>
  <conditionalFormatting sqref="F164">
    <cfRule type="cellIs" dxfId="42" priority="42" stopIfTrue="1" operator="equal">
      <formula>0</formula>
    </cfRule>
  </conditionalFormatting>
  <conditionalFormatting sqref="B164">
    <cfRule type="cellIs" dxfId="41" priority="43" operator="equal">
      <formula>0</formula>
    </cfRule>
  </conditionalFormatting>
  <conditionalFormatting sqref="T164">
    <cfRule type="cellIs" dxfId="40" priority="41" operator="equal">
      <formula>0</formula>
    </cfRule>
  </conditionalFormatting>
  <conditionalFormatting sqref="E165:F165 R165 H165:P165">
    <cfRule type="cellIs" dxfId="39" priority="40" operator="equal">
      <formula>0</formula>
    </cfRule>
  </conditionalFormatting>
  <conditionalFormatting sqref="F165">
    <cfRule type="cellIs" dxfId="38" priority="38" stopIfTrue="1" operator="equal">
      <formula>0</formula>
    </cfRule>
  </conditionalFormatting>
  <conditionalFormatting sqref="B165">
    <cfRule type="cellIs" dxfId="37" priority="39" operator="equal">
      <formula>0</formula>
    </cfRule>
  </conditionalFormatting>
  <conditionalFormatting sqref="T165">
    <cfRule type="cellIs" dxfId="36" priority="37" operator="equal">
      <formula>0</formula>
    </cfRule>
  </conditionalFormatting>
  <conditionalFormatting sqref="E166:F166 R166 H166:P166">
    <cfRule type="cellIs" dxfId="35" priority="36" operator="equal">
      <formula>0</formula>
    </cfRule>
  </conditionalFormatting>
  <conditionalFormatting sqref="F166">
    <cfRule type="cellIs" dxfId="34" priority="34" stopIfTrue="1" operator="equal">
      <formula>0</formula>
    </cfRule>
  </conditionalFormatting>
  <conditionalFormatting sqref="B166">
    <cfRule type="cellIs" dxfId="33" priority="35" operator="equal">
      <formula>0</formula>
    </cfRule>
  </conditionalFormatting>
  <conditionalFormatting sqref="T166">
    <cfRule type="cellIs" dxfId="32" priority="33" operator="equal">
      <formula>0</formula>
    </cfRule>
  </conditionalFormatting>
  <conditionalFormatting sqref="E167:F167 R167 H167:P167">
    <cfRule type="cellIs" dxfId="31" priority="32" operator="equal">
      <formula>0</formula>
    </cfRule>
  </conditionalFormatting>
  <conditionalFormatting sqref="F167">
    <cfRule type="cellIs" dxfId="30" priority="30" stopIfTrue="1" operator="equal">
      <formula>0</formula>
    </cfRule>
  </conditionalFormatting>
  <conditionalFormatting sqref="B167">
    <cfRule type="cellIs" dxfId="29" priority="31" operator="equal">
      <formula>0</formula>
    </cfRule>
  </conditionalFormatting>
  <conditionalFormatting sqref="T167">
    <cfRule type="cellIs" dxfId="28" priority="29" operator="equal">
      <formula>0</formula>
    </cfRule>
  </conditionalFormatting>
  <conditionalFormatting sqref="E168:F168 R168 H168:P168">
    <cfRule type="cellIs" dxfId="27" priority="28" operator="equal">
      <formula>0</formula>
    </cfRule>
  </conditionalFormatting>
  <conditionalFormatting sqref="F168">
    <cfRule type="cellIs" dxfId="26" priority="26" stopIfTrue="1" operator="equal">
      <formula>0</formula>
    </cfRule>
  </conditionalFormatting>
  <conditionalFormatting sqref="B168">
    <cfRule type="cellIs" dxfId="25" priority="27" operator="equal">
      <formula>0</formula>
    </cfRule>
  </conditionalFormatting>
  <conditionalFormatting sqref="T168">
    <cfRule type="cellIs" dxfId="24" priority="25" operator="equal">
      <formula>0</formula>
    </cfRule>
  </conditionalFormatting>
  <conditionalFormatting sqref="E169:F169 R169 H169:P169">
    <cfRule type="cellIs" dxfId="23" priority="24" operator="equal">
      <formula>0</formula>
    </cfRule>
  </conditionalFormatting>
  <conditionalFormatting sqref="F169">
    <cfRule type="cellIs" dxfId="22" priority="22" stopIfTrue="1" operator="equal">
      <formula>0</formula>
    </cfRule>
  </conditionalFormatting>
  <conditionalFormatting sqref="B169 B172 B175 B178 B181 B184">
    <cfRule type="cellIs" dxfId="21" priority="23" operator="equal">
      <formula>0</formula>
    </cfRule>
  </conditionalFormatting>
  <conditionalFormatting sqref="T169">
    <cfRule type="cellIs" dxfId="20" priority="21" operator="equal">
      <formula>0</formula>
    </cfRule>
  </conditionalFormatting>
  <conditionalFormatting sqref="E170:F170 R170 H170:P170">
    <cfRule type="cellIs" dxfId="19" priority="20" operator="equal">
      <formula>0</formula>
    </cfRule>
  </conditionalFormatting>
  <conditionalFormatting sqref="F170">
    <cfRule type="cellIs" dxfId="18" priority="18" stopIfTrue="1" operator="equal">
      <formula>0</formula>
    </cfRule>
  </conditionalFormatting>
  <conditionalFormatting sqref="B170 B173 B176 B179 B182">
    <cfRule type="cellIs" dxfId="17" priority="19" operator="equal">
      <formula>0</formula>
    </cfRule>
  </conditionalFormatting>
  <conditionalFormatting sqref="T170">
    <cfRule type="cellIs" dxfId="16" priority="17" operator="equal">
      <formula>0</formula>
    </cfRule>
  </conditionalFormatting>
  <conditionalFormatting sqref="E171:F171 E172:E183 J172:J183 O172:O183 N172:N184 H172:H183 F172:F184 P172:P184 R171:R184 H171:P171">
    <cfRule type="cellIs" dxfId="15" priority="16" operator="equal">
      <formula>0</formula>
    </cfRule>
  </conditionalFormatting>
  <conditionalFormatting sqref="F171:F184">
    <cfRule type="cellIs" dxfId="14" priority="14" stopIfTrue="1" operator="equal">
      <formula>0</formula>
    </cfRule>
  </conditionalFormatting>
  <conditionalFormatting sqref="B171 B174 B177 B180 B183">
    <cfRule type="cellIs" dxfId="13" priority="15" operator="equal">
      <formula>0</formula>
    </cfRule>
  </conditionalFormatting>
  <conditionalFormatting sqref="T171:T183">
    <cfRule type="cellIs" dxfId="12" priority="13" operator="equal">
      <formula>0</formula>
    </cfRule>
  </conditionalFormatting>
  <conditionalFormatting sqref="I172:I184">
    <cfRule type="cellIs" dxfId="11" priority="12" operator="equal">
      <formula>0</formula>
    </cfRule>
  </conditionalFormatting>
  <conditionalFormatting sqref="K172:K184">
    <cfRule type="cellIs" dxfId="10" priority="11" operator="equal">
      <formula>0</formula>
    </cfRule>
  </conditionalFormatting>
  <conditionalFormatting sqref="L172:L184">
    <cfRule type="cellIs" dxfId="9" priority="10" operator="equal">
      <formula>0</formula>
    </cfRule>
  </conditionalFormatting>
  <conditionalFormatting sqref="M172:M184">
    <cfRule type="cellIs" dxfId="8" priority="9" operator="equal">
      <formula>0</formula>
    </cfRule>
  </conditionalFormatting>
  <conditionalFormatting sqref="C161">
    <cfRule type="cellIs" dxfId="7" priority="8" operator="equal">
      <formula>0</formula>
    </cfRule>
  </conditionalFormatting>
  <conditionalFormatting sqref="C162:C184">
    <cfRule type="cellIs" dxfId="6" priority="7" operator="equal">
      <formula>0</formula>
    </cfRule>
  </conditionalFormatting>
  <conditionalFormatting sqref="Q161:Q184">
    <cfRule type="cellIs" dxfId="5" priority="6" operator="equal">
      <formula>0</formula>
    </cfRule>
  </conditionalFormatting>
  <conditionalFormatting sqref="D162:D184">
    <cfRule type="cellIs" dxfId="4" priority="5" operator="equal">
      <formula>0</formula>
    </cfRule>
  </conditionalFormatting>
  <conditionalFormatting sqref="G161:G184">
    <cfRule type="cellIs" dxfId="3" priority="4" operator="equal">
      <formula>0</formula>
    </cfRule>
  </conditionalFormatting>
  <conditionalFormatting sqref="G161:G184">
    <cfRule type="cellIs" dxfId="2" priority="3" stopIfTrue="1" operator="equal">
      <formula>0</formula>
    </cfRule>
  </conditionalFormatting>
  <conditionalFormatting sqref="U186">
    <cfRule type="cellIs" dxfId="1" priority="2" operator="equal">
      <formula>0</formula>
    </cfRule>
  </conditionalFormatting>
  <conditionalFormatting sqref="B186:T186">
    <cfRule type="cellIs" dxfId="0" priority="1" operator="equal">
      <formula>0</formula>
    </cfRule>
  </conditionalFormatting>
  <dataValidations count="2">
    <dataValidation allowBlank="1" sqref="F11:F34 F36:F59 F61:F84 F86:F109 F111:F134 F136:F159 F161:F184"/>
    <dataValidation allowBlank="1" showErrorMessage="1" sqref="G11:H34 G36:H59 G61:H84 G86:H109 G111:H134 G136:H159 G161:H184"/>
  </dataValidations>
  <pageMargins left="0.25" right="0.25" top="0.75" bottom="0.75" header="0.3" footer="0.3"/>
  <pageSetup paperSize="9" scale="6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C78"/>
  <sheetViews>
    <sheetView workbookViewId="0">
      <selection activeCell="C4" sqref="C4:C78"/>
    </sheetView>
  </sheetViews>
  <sheetFormatPr defaultRowHeight="15" x14ac:dyDescent="0.25"/>
  <sheetData>
    <row r="4" spans="3:3" x14ac:dyDescent="0.25">
      <c r="C4" s="15"/>
    </row>
    <row r="5" spans="3:3" x14ac:dyDescent="0.25">
      <c r="C5" s="15"/>
    </row>
    <row r="6" spans="3:3" x14ac:dyDescent="0.25">
      <c r="C6" s="15"/>
    </row>
    <row r="7" spans="3:3" x14ac:dyDescent="0.25">
      <c r="C7" s="15"/>
    </row>
    <row r="8" spans="3:3" x14ac:dyDescent="0.25">
      <c r="C8" s="15"/>
    </row>
    <row r="9" spans="3:3" x14ac:dyDescent="0.25">
      <c r="C9" s="15"/>
    </row>
    <row r="10" spans="3:3" x14ac:dyDescent="0.25">
      <c r="C10" s="15"/>
    </row>
    <row r="11" spans="3:3" x14ac:dyDescent="0.25">
      <c r="C11" s="15"/>
    </row>
    <row r="12" spans="3:3" x14ac:dyDescent="0.25">
      <c r="C12" s="15"/>
    </row>
    <row r="13" spans="3:3" x14ac:dyDescent="0.25">
      <c r="C13" s="15"/>
    </row>
    <row r="14" spans="3:3" x14ac:dyDescent="0.25">
      <c r="C14" s="15"/>
    </row>
    <row r="15" spans="3:3" x14ac:dyDescent="0.25">
      <c r="C15" s="15"/>
    </row>
    <row r="16" spans="3:3" x14ac:dyDescent="0.25">
      <c r="C16" s="15"/>
    </row>
    <row r="17" spans="3:3" x14ac:dyDescent="0.25">
      <c r="C17" s="15"/>
    </row>
    <row r="18" spans="3:3" x14ac:dyDescent="0.25">
      <c r="C18" s="15"/>
    </row>
    <row r="19" spans="3:3" x14ac:dyDescent="0.25">
      <c r="C19" s="15"/>
    </row>
    <row r="20" spans="3:3" x14ac:dyDescent="0.25">
      <c r="C20" s="15"/>
    </row>
    <row r="21" spans="3:3" x14ac:dyDescent="0.25">
      <c r="C21" s="15"/>
    </row>
    <row r="22" spans="3:3" x14ac:dyDescent="0.25">
      <c r="C22" s="15"/>
    </row>
    <row r="23" spans="3:3" x14ac:dyDescent="0.25">
      <c r="C23" s="15"/>
    </row>
    <row r="24" spans="3:3" x14ac:dyDescent="0.25">
      <c r="C24" s="15"/>
    </row>
    <row r="25" spans="3:3" x14ac:dyDescent="0.25">
      <c r="C25" s="15"/>
    </row>
    <row r="26" spans="3:3" x14ac:dyDescent="0.25">
      <c r="C26" s="15"/>
    </row>
    <row r="27" spans="3:3" x14ac:dyDescent="0.25">
      <c r="C27" s="15"/>
    </row>
    <row r="28" spans="3:3" x14ac:dyDescent="0.25">
      <c r="C28" s="15"/>
    </row>
    <row r="29" spans="3:3" x14ac:dyDescent="0.25">
      <c r="C29" s="15"/>
    </row>
    <row r="30" spans="3:3" x14ac:dyDescent="0.25">
      <c r="C30" s="15"/>
    </row>
    <row r="31" spans="3:3" x14ac:dyDescent="0.25">
      <c r="C31" s="15"/>
    </row>
    <row r="32" spans="3:3" x14ac:dyDescent="0.25">
      <c r="C32" s="15"/>
    </row>
    <row r="33" spans="3:3" x14ac:dyDescent="0.25">
      <c r="C33" s="15"/>
    </row>
    <row r="34" spans="3:3" x14ac:dyDescent="0.25">
      <c r="C34" s="15"/>
    </row>
    <row r="35" spans="3:3" x14ac:dyDescent="0.25">
      <c r="C35" s="15"/>
    </row>
    <row r="36" spans="3:3" x14ac:dyDescent="0.25">
      <c r="C36" s="15"/>
    </row>
    <row r="37" spans="3:3" x14ac:dyDescent="0.25">
      <c r="C37" s="15"/>
    </row>
    <row r="38" spans="3:3" x14ac:dyDescent="0.25">
      <c r="C38" s="15"/>
    </row>
    <row r="39" spans="3:3" x14ac:dyDescent="0.25">
      <c r="C39" s="15"/>
    </row>
    <row r="40" spans="3:3" x14ac:dyDescent="0.25">
      <c r="C40" s="15"/>
    </row>
    <row r="41" spans="3:3" x14ac:dyDescent="0.25">
      <c r="C41" s="15"/>
    </row>
    <row r="42" spans="3:3" x14ac:dyDescent="0.25">
      <c r="C42" s="15"/>
    </row>
    <row r="43" spans="3:3" x14ac:dyDescent="0.25">
      <c r="C43" s="15"/>
    </row>
    <row r="44" spans="3:3" x14ac:dyDescent="0.25">
      <c r="C44" s="15"/>
    </row>
    <row r="45" spans="3:3" x14ac:dyDescent="0.25">
      <c r="C45" s="15"/>
    </row>
    <row r="46" spans="3:3" x14ac:dyDescent="0.25">
      <c r="C46" s="15"/>
    </row>
    <row r="47" spans="3:3" x14ac:dyDescent="0.25">
      <c r="C47" s="15"/>
    </row>
    <row r="48" spans="3:3" x14ac:dyDescent="0.25">
      <c r="C48" s="15"/>
    </row>
    <row r="49" spans="3:3" x14ac:dyDescent="0.25">
      <c r="C49" s="15"/>
    </row>
    <row r="50" spans="3:3" x14ac:dyDescent="0.25">
      <c r="C50" s="15"/>
    </row>
    <row r="51" spans="3:3" x14ac:dyDescent="0.25">
      <c r="C51" s="15"/>
    </row>
    <row r="52" spans="3:3" x14ac:dyDescent="0.25">
      <c r="C52" s="15"/>
    </row>
    <row r="53" spans="3:3" x14ac:dyDescent="0.25">
      <c r="C53" s="15"/>
    </row>
    <row r="54" spans="3:3" x14ac:dyDescent="0.25">
      <c r="C54" s="15"/>
    </row>
    <row r="55" spans="3:3" x14ac:dyDescent="0.25">
      <c r="C55" s="15"/>
    </row>
    <row r="56" spans="3:3" x14ac:dyDescent="0.25">
      <c r="C56" s="15"/>
    </row>
    <row r="57" spans="3:3" x14ac:dyDescent="0.25">
      <c r="C57" s="15"/>
    </row>
    <row r="58" spans="3:3" x14ac:dyDescent="0.25">
      <c r="C58" s="15"/>
    </row>
    <row r="59" spans="3:3" x14ac:dyDescent="0.25">
      <c r="C59" s="15"/>
    </row>
    <row r="60" spans="3:3" x14ac:dyDescent="0.25">
      <c r="C60" s="15"/>
    </row>
    <row r="61" spans="3:3" x14ac:dyDescent="0.25">
      <c r="C61" s="15"/>
    </row>
    <row r="62" spans="3:3" x14ac:dyDescent="0.25">
      <c r="C62" s="15"/>
    </row>
    <row r="63" spans="3:3" x14ac:dyDescent="0.25">
      <c r="C63" s="15"/>
    </row>
    <row r="64" spans="3:3" x14ac:dyDescent="0.25">
      <c r="C64" s="15"/>
    </row>
    <row r="65" spans="3:3" x14ac:dyDescent="0.25">
      <c r="C65" s="15"/>
    </row>
    <row r="66" spans="3:3" x14ac:dyDescent="0.25">
      <c r="C66" s="15"/>
    </row>
    <row r="67" spans="3:3" x14ac:dyDescent="0.25">
      <c r="C67" s="15"/>
    </row>
    <row r="68" spans="3:3" x14ac:dyDescent="0.25">
      <c r="C68" s="15"/>
    </row>
    <row r="69" spans="3:3" x14ac:dyDescent="0.25">
      <c r="C69" s="15"/>
    </row>
    <row r="70" spans="3:3" x14ac:dyDescent="0.25">
      <c r="C70" s="15"/>
    </row>
    <row r="71" spans="3:3" x14ac:dyDescent="0.25">
      <c r="C71" s="15"/>
    </row>
    <row r="72" spans="3:3" x14ac:dyDescent="0.25">
      <c r="C72" s="15"/>
    </row>
    <row r="73" spans="3:3" x14ac:dyDescent="0.25">
      <c r="C73" s="15"/>
    </row>
    <row r="74" spans="3:3" x14ac:dyDescent="0.25">
      <c r="C74" s="15"/>
    </row>
    <row r="75" spans="3:3" x14ac:dyDescent="0.25">
      <c r="C75" s="15"/>
    </row>
    <row r="76" spans="3:3" x14ac:dyDescent="0.25">
      <c r="C76" s="15"/>
    </row>
    <row r="77" spans="3:3" x14ac:dyDescent="0.25">
      <c r="C77" s="15"/>
    </row>
    <row r="78" spans="3:3" x14ac:dyDescent="0.25">
      <c r="C78" s="15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ОС</vt:lpstr>
      <vt:lpstr>Лист1</vt:lpstr>
      <vt:lpstr>ОС!Область_печати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2018-12-14T08:10:28Z</dcterms:modified>
</cp:coreProperties>
</file>